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Finance\CYPS_Finance\SCHOOLS FINANCE 2526\SCHOOLS 2526 3 YEAR PLANS &amp; BUD CONCERNS\"/>
    </mc:Choice>
  </mc:AlternateContent>
  <xr:revisionPtr revIDLastSave="0" documentId="13_ncr:1_{5E4DB50D-1FAC-4FBD-A3B6-81716C6F4EBB}" xr6:coauthVersionLast="47" xr6:coauthVersionMax="47" xr10:uidLastSave="{00000000-0000-0000-0000-000000000000}"/>
  <bookViews>
    <workbookView xWindow="28680" yWindow="-2280" windowWidth="29040" windowHeight="15720" xr2:uid="{648160BF-D1FD-4F4B-8B4F-903AE2BA3410}"/>
  </bookViews>
  <sheets>
    <sheet name="MULTI YEARS" sheetId="1" r:id="rId1"/>
  </sheets>
  <definedNames>
    <definedName name="_xlnm._FilterDatabase" localSheetId="0" hidden="1">'MULTI YEARS'!$Q$10:$Q$88</definedName>
    <definedName name="Download">#REF!</definedName>
    <definedName name="OldYear">#REF!</definedName>
    <definedName name="PAY">#REF!</definedName>
    <definedName name="_xlnm.Print_Area" localSheetId="0">'MULTI YEARS'!$A$1:$V$94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D69" i="1"/>
  <c r="F53" i="1"/>
  <c r="D53" i="1"/>
  <c r="H24" i="1"/>
  <c r="H23" i="1"/>
  <c r="J26" i="1"/>
  <c r="H27" i="1"/>
  <c r="F7" i="1"/>
  <c r="V4" i="1"/>
  <c r="F71" i="1" l="1"/>
  <c r="D71" i="1"/>
  <c r="Q77" i="1" l="1"/>
  <c r="H67" i="1"/>
  <c r="J67" i="1" s="1"/>
  <c r="L67" i="1" s="1"/>
  <c r="H65" i="1"/>
  <c r="J65" i="1" s="1"/>
  <c r="L65" i="1" s="1"/>
  <c r="H64" i="1"/>
  <c r="H63" i="1"/>
  <c r="J63" i="1" s="1"/>
  <c r="L63" i="1" s="1"/>
  <c r="H61" i="1"/>
  <c r="J61" i="1" s="1"/>
  <c r="L61" i="1" s="1"/>
  <c r="Q61" i="1"/>
  <c r="H60" i="1"/>
  <c r="H59" i="1"/>
  <c r="J59" i="1" s="1"/>
  <c r="L59" i="1" s="1"/>
  <c r="H57" i="1"/>
  <c r="J57" i="1" s="1"/>
  <c r="L57" i="1" s="1"/>
  <c r="H56" i="1"/>
  <c r="H50" i="1"/>
  <c r="H49" i="1"/>
  <c r="H48" i="1"/>
  <c r="J48" i="1" s="1"/>
  <c r="H46" i="1"/>
  <c r="J46" i="1" s="1"/>
  <c r="L46" i="1" s="1"/>
  <c r="H45" i="1"/>
  <c r="H44" i="1"/>
  <c r="J44" i="1" s="1"/>
  <c r="H42" i="1"/>
  <c r="J42" i="1" s="1"/>
  <c r="L42" i="1" s="1"/>
  <c r="Q42" i="1"/>
  <c r="H41" i="1"/>
  <c r="H40" i="1"/>
  <c r="J40" i="1" s="1"/>
  <c r="L40" i="1" s="1"/>
  <c r="Q40" i="1"/>
  <c r="H38" i="1"/>
  <c r="J38" i="1" s="1"/>
  <c r="L38" i="1" s="1"/>
  <c r="Q38" i="1"/>
  <c r="H37" i="1"/>
  <c r="H36" i="1"/>
  <c r="J36" i="1" s="1"/>
  <c r="L36" i="1" s="1"/>
  <c r="H34" i="1"/>
  <c r="J34" i="1" s="1"/>
  <c r="L34" i="1" s="1"/>
  <c r="H33" i="1"/>
  <c r="H32" i="1"/>
  <c r="J32" i="1" s="1"/>
  <c r="L32" i="1" s="1"/>
  <c r="Q32" i="1"/>
  <c r="H30" i="1"/>
  <c r="J30" i="1" s="1"/>
  <c r="L30" i="1" s="1"/>
  <c r="H29" i="1"/>
  <c r="H28" i="1"/>
  <c r="J28" i="1" s="1"/>
  <c r="L28" i="1" s="1"/>
  <c r="H26" i="1"/>
  <c r="L26" i="1" s="1"/>
  <c r="Q26" i="1"/>
  <c r="H25" i="1"/>
  <c r="J24" i="1"/>
  <c r="L24" i="1" s="1"/>
  <c r="H22" i="1"/>
  <c r="H21" i="1"/>
  <c r="J21" i="1" s="1"/>
  <c r="H20" i="1"/>
  <c r="H19" i="1"/>
  <c r="J19" i="1" s="1"/>
  <c r="L19" i="1" s="1"/>
  <c r="Q19" i="1"/>
  <c r="H17" i="1"/>
  <c r="J17" i="1" s="1"/>
  <c r="H16" i="1"/>
  <c r="J16" i="1" s="1"/>
  <c r="L16" i="1" s="1"/>
  <c r="H15" i="1"/>
  <c r="J15" i="1" s="1"/>
  <c r="L15" i="1" s="1"/>
  <c r="H14" i="1"/>
  <c r="J14" i="1" s="1"/>
  <c r="L14" i="1" s="1"/>
  <c r="Q14" i="1"/>
  <c r="H13" i="1"/>
  <c r="J13" i="1" s="1"/>
  <c r="H12" i="1"/>
  <c r="H10" i="1"/>
  <c r="J10" i="1" s="1"/>
  <c r="F10" i="1"/>
  <c r="S4" i="1" s="1"/>
  <c r="U8" i="1"/>
  <c r="H7" i="1"/>
  <c r="J7" i="1" s="1"/>
  <c r="L7" i="1" s="1"/>
  <c r="T4" i="1"/>
  <c r="S3" i="1"/>
  <c r="J50" i="1" l="1"/>
  <c r="H53" i="1"/>
  <c r="Q24" i="1"/>
  <c r="L44" i="1"/>
  <c r="Q44" i="1" s="1"/>
  <c r="L48" i="1"/>
  <c r="Q48" i="1"/>
  <c r="Q15" i="1"/>
  <c r="Q63" i="1"/>
  <c r="Q30" i="1"/>
  <c r="J33" i="1"/>
  <c r="L33" i="1" s="1"/>
  <c r="J49" i="1"/>
  <c r="L49" i="1" s="1"/>
  <c r="Q57" i="1"/>
  <c r="Q34" i="1"/>
  <c r="J37" i="1"/>
  <c r="L37" i="1" s="1"/>
  <c r="Q20" i="1"/>
  <c r="J29" i="1"/>
  <c r="L29" i="1" s="1"/>
  <c r="S6" i="1"/>
  <c r="L10" i="1"/>
  <c r="S7" i="1" s="1"/>
  <c r="L17" i="1"/>
  <c r="Q17" i="1"/>
  <c r="Q28" i="1"/>
  <c r="Q31" i="1"/>
  <c r="J41" i="1"/>
  <c r="L41" i="1" s="1"/>
  <c r="J60" i="1"/>
  <c r="L60" i="1" s="1"/>
  <c r="Q35" i="1"/>
  <c r="J45" i="1"/>
  <c r="L45" i="1" s="1"/>
  <c r="Q59" i="1"/>
  <c r="J64" i="1"/>
  <c r="L64" i="1" s="1"/>
  <c r="J56" i="1"/>
  <c r="L56" i="1" s="1"/>
  <c r="Q56" i="1"/>
  <c r="L13" i="1"/>
  <c r="Q13" i="1" s="1"/>
  <c r="L21" i="1"/>
  <c r="Q21" i="1" s="1"/>
  <c r="J25" i="1"/>
  <c r="L25" i="1" s="1"/>
  <c r="Q25" i="1"/>
  <c r="Q36" i="1"/>
  <c r="Q46" i="1"/>
  <c r="D82" i="1"/>
  <c r="D85" i="1" s="1"/>
  <c r="Q65" i="1"/>
  <c r="J12" i="1"/>
  <c r="J20" i="1"/>
  <c r="L20" i="1" s="1"/>
  <c r="J27" i="1"/>
  <c r="L27" i="1" s="1"/>
  <c r="H31" i="1"/>
  <c r="J31" i="1" s="1"/>
  <c r="L31" i="1" s="1"/>
  <c r="H35" i="1"/>
  <c r="J35" i="1" s="1"/>
  <c r="L35" i="1" s="1"/>
  <c r="H39" i="1"/>
  <c r="J39" i="1" s="1"/>
  <c r="L39" i="1" s="1"/>
  <c r="H43" i="1"/>
  <c r="J43" i="1" s="1"/>
  <c r="L43" i="1" s="1"/>
  <c r="H47" i="1"/>
  <c r="J47" i="1" s="1"/>
  <c r="L47" i="1" s="1"/>
  <c r="H58" i="1"/>
  <c r="J58" i="1" s="1"/>
  <c r="L58" i="1" s="1"/>
  <c r="H62" i="1"/>
  <c r="J62" i="1" s="1"/>
  <c r="L62" i="1" s="1"/>
  <c r="H66" i="1"/>
  <c r="J66" i="1" s="1"/>
  <c r="L66" i="1" s="1"/>
  <c r="T5" i="1"/>
  <c r="H18" i="1"/>
  <c r="J18" i="1" s="1"/>
  <c r="L18" i="1" s="1"/>
  <c r="J22" i="1"/>
  <c r="L22" i="1" s="1"/>
  <c r="S5" i="1"/>
  <c r="Q16" i="1"/>
  <c r="L50" i="1" l="1"/>
  <c r="Q50" i="1" s="1"/>
  <c r="J53" i="1"/>
  <c r="Q45" i="1"/>
  <c r="Q37" i="1"/>
  <c r="Q27" i="1"/>
  <c r="Q49" i="1"/>
  <c r="Q41" i="1"/>
  <c r="D84" i="1"/>
  <c r="Q33" i="1"/>
  <c r="E72" i="1"/>
  <c r="Q79" i="1"/>
  <c r="Q18" i="1"/>
  <c r="Q64" i="1"/>
  <c r="Q62" i="1"/>
  <c r="J23" i="1"/>
  <c r="Q22" i="1"/>
  <c r="Q39" i="1"/>
  <c r="Q47" i="1"/>
  <c r="Q66" i="1"/>
  <c r="Q43" i="1"/>
  <c r="T6" i="1"/>
  <c r="V5" i="1"/>
  <c r="H55" i="1" s="1"/>
  <c r="H69" i="1" s="1"/>
  <c r="H71" i="1" s="1"/>
  <c r="L12" i="1"/>
  <c r="Q60" i="1"/>
  <c r="Q58" i="1"/>
  <c r="Q29" i="1"/>
  <c r="D81" i="1" l="1"/>
  <c r="F75" i="1" s="1"/>
  <c r="L53" i="1"/>
  <c r="Q12" i="1"/>
  <c r="Q53" i="1"/>
  <c r="T7" i="1"/>
  <c r="V7" i="1" s="1"/>
  <c r="V6" i="1"/>
  <c r="J55" i="1" s="1"/>
  <c r="J69" i="1" s="1"/>
  <c r="J71" i="1" s="1"/>
  <c r="L23" i="1"/>
  <c r="V8" i="1" l="1"/>
  <c r="D86" i="1"/>
  <c r="F73" i="1"/>
  <c r="Q23" i="1"/>
  <c r="L55" i="1" l="1"/>
  <c r="L69" i="1" s="1"/>
  <c r="F81" i="1"/>
  <c r="F82" i="1"/>
  <c r="Q55" i="1" l="1"/>
  <c r="H75" i="1"/>
  <c r="F86" i="1"/>
  <c r="L71" i="1"/>
  <c r="F84" i="1"/>
  <c r="F85" i="1"/>
  <c r="Q69" i="1"/>
  <c r="G72" i="1"/>
  <c r="Q71" i="1" l="1"/>
  <c r="H73" i="1"/>
  <c r="H81" i="1" l="1"/>
  <c r="H82" i="1"/>
  <c r="H86" i="1" l="1"/>
  <c r="J75" i="1"/>
  <c r="H84" i="1"/>
  <c r="H85" i="1"/>
  <c r="J73" i="1" l="1"/>
  <c r="J81" i="1" l="1"/>
  <c r="J82" i="1"/>
  <c r="J84" i="1" l="1"/>
  <c r="J85" i="1"/>
  <c r="J86" i="1"/>
  <c r="L75" i="1"/>
  <c r="L73" i="1" l="1"/>
  <c r="Q75" i="1"/>
  <c r="L81" i="1" l="1"/>
  <c r="L82" i="1"/>
  <c r="Q73" i="1"/>
  <c r="L84" i="1" l="1"/>
  <c r="L85" i="1"/>
  <c r="L86" i="1"/>
  <c r="Q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 Morris</author>
    <author>cc150612</author>
  </authors>
  <commentList>
    <comment ref="T3" authorId="0" shapeId="0" xr:uid="{CC1FDF64-22B5-4413-B2B0-4B3D10AC6C6D}">
      <text>
        <r>
          <rPr>
            <b/>
            <sz val="9"/>
            <color indexed="81"/>
            <rFont val="Tahoma"/>
            <family val="2"/>
          </rPr>
          <t>enter actual</t>
        </r>
      </text>
    </comment>
    <comment ref="D71" authorId="1" shapeId="0" xr:uid="{63C0AE22-51FB-408E-9BFF-C402C5AD4F7B}">
      <text>
        <r>
          <rPr>
            <b/>
            <sz val="9"/>
            <color indexed="81"/>
            <rFont val="Tahoma"/>
            <family val="2"/>
          </rPr>
          <t>cc150612:</t>
        </r>
        <r>
          <rPr>
            <sz val="9"/>
            <color indexed="81"/>
            <rFont val="Tahoma"/>
            <family val="2"/>
          </rPr>
          <t xml:space="preserve">
Please remember that - is a surplus and a + is a deficit</t>
        </r>
      </text>
    </comment>
  </commentList>
</comments>
</file>

<file path=xl/sharedStrings.xml><?xml version="1.0" encoding="utf-8"?>
<sst xmlns="http://schemas.openxmlformats.org/spreadsheetml/2006/main" count="175" uniqueCount="135">
  <si>
    <t>Primary Indicative Budget Share Calc.</t>
  </si>
  <si>
    <t>Future Year Planning Tool</t>
  </si>
  <si>
    <t>AWPU</t>
  </si>
  <si>
    <t>NOR change</t>
  </si>
  <si>
    <t>Est value</t>
  </si>
  <si>
    <t>NOR</t>
  </si>
  <si>
    <t>Comments</t>
  </si>
  <si>
    <t>Year 3 onwards assumed increase</t>
  </si>
  <si>
    <t>FUTURE YEARS PROVIDED AS A GUIDE TO SHOW THE TREND ONLY AS INCOME FORMULA IS ESTIMATED TO BE AS CURRENT WHICH IS NOT CONFIRMED. PLUS ASSUMED APPLICABLE PAY INCREASES AND % PAY INCREASES</t>
  </si>
  <si>
    <t>Actual</t>
  </si>
  <si>
    <t>Draft</t>
  </si>
  <si>
    <t>Estimated</t>
  </si>
  <si>
    <t>Budget Plan</t>
  </si>
  <si>
    <t>2025/26</t>
  </si>
  <si>
    <t>E01</t>
  </si>
  <si>
    <t>Teaching Staff</t>
  </si>
  <si>
    <t>See salary forecast detail</t>
  </si>
  <si>
    <t>E02</t>
  </si>
  <si>
    <t>Sickness Supply</t>
  </si>
  <si>
    <t>Other Supply</t>
  </si>
  <si>
    <t>E03</t>
  </si>
  <si>
    <t>Education Support Staff</t>
  </si>
  <si>
    <t>Nursery Assistants</t>
  </si>
  <si>
    <t>SEN Assistants</t>
  </si>
  <si>
    <t>E04</t>
  </si>
  <si>
    <t>Premises Staff</t>
  </si>
  <si>
    <t>E05</t>
  </si>
  <si>
    <t>Admin &amp; Clerical Staff</t>
  </si>
  <si>
    <t>E06</t>
  </si>
  <si>
    <t>Catering Staff</t>
  </si>
  <si>
    <t>E07</t>
  </si>
  <si>
    <t>Other Staff</t>
  </si>
  <si>
    <t>Planned Reduction</t>
  </si>
  <si>
    <t>E08</t>
  </si>
  <si>
    <t>Indirect Employee Exps</t>
  </si>
  <si>
    <t>E09</t>
  </si>
  <si>
    <t>Staff Develop &amp;Training</t>
  </si>
  <si>
    <t>E10</t>
  </si>
  <si>
    <t>Supply Teacher Insurance</t>
  </si>
  <si>
    <t>E11</t>
  </si>
  <si>
    <t>Staff Related Insurance</t>
  </si>
  <si>
    <t>E12</t>
  </si>
  <si>
    <t>Building Mtce&amp;Improvemts</t>
  </si>
  <si>
    <t>E13</t>
  </si>
  <si>
    <t>Grounds Mtce&amp;Improvemts</t>
  </si>
  <si>
    <t>E14</t>
  </si>
  <si>
    <t>Cleaning &amp; Caretaking</t>
  </si>
  <si>
    <t>E15</t>
  </si>
  <si>
    <t>Water &amp; Sewerage</t>
  </si>
  <si>
    <t>E16</t>
  </si>
  <si>
    <t>Energy</t>
  </si>
  <si>
    <t>E17</t>
  </si>
  <si>
    <t>Rates</t>
  </si>
  <si>
    <t>E18</t>
  </si>
  <si>
    <t>Other Occupation Costs</t>
  </si>
  <si>
    <t>E19</t>
  </si>
  <si>
    <t>Learning Res (not ICT)</t>
  </si>
  <si>
    <t>E20A</t>
  </si>
  <si>
    <t>Connectivity</t>
  </si>
  <si>
    <t>E20B</t>
  </si>
  <si>
    <t>Onsite servers</t>
  </si>
  <si>
    <t>E20C</t>
  </si>
  <si>
    <t>IT Learning Resources</t>
  </si>
  <si>
    <t>E20D</t>
  </si>
  <si>
    <t>Administration software and systems</t>
  </si>
  <si>
    <t>E20E</t>
  </si>
  <si>
    <t>Laptops, desktops and tablets</t>
  </si>
  <si>
    <t>E20F</t>
  </si>
  <si>
    <t>Other IT hardware</t>
  </si>
  <si>
    <t>E20G</t>
  </si>
  <si>
    <t xml:space="preserve">IT support </t>
  </si>
  <si>
    <t>E21</t>
  </si>
  <si>
    <t>Exam Fees</t>
  </si>
  <si>
    <t>E22</t>
  </si>
  <si>
    <t>Administrative Supplies</t>
  </si>
  <si>
    <t>E23</t>
  </si>
  <si>
    <t>Other Insurance Prems</t>
  </si>
  <si>
    <t>E24</t>
  </si>
  <si>
    <t>Special Facilities</t>
  </si>
  <si>
    <t>E25</t>
  </si>
  <si>
    <t>Catering Supplies</t>
  </si>
  <si>
    <t>E26</t>
  </si>
  <si>
    <t>Agency Supply Staff</t>
  </si>
  <si>
    <t>E27</t>
  </si>
  <si>
    <t>Bought in Prof Sers-Curr</t>
  </si>
  <si>
    <t>E28</t>
  </si>
  <si>
    <t>Bought in Prof Sers-Other</t>
  </si>
  <si>
    <t>E30</t>
  </si>
  <si>
    <t>Direct Revenue Financing</t>
  </si>
  <si>
    <t>Total Expenditure</t>
  </si>
  <si>
    <t>I01</t>
  </si>
  <si>
    <t>Funds Delegated by The LEA</t>
  </si>
  <si>
    <t>Based on above NOR and current known funding factors plus assumed notional % increase and adjusted AWPU for NOR forecast change</t>
  </si>
  <si>
    <t>I02</t>
  </si>
  <si>
    <t>Funding For Sixth Form Students</t>
  </si>
  <si>
    <t>I03</t>
  </si>
  <si>
    <t>SEN Funding</t>
  </si>
  <si>
    <t>Based on school data</t>
  </si>
  <si>
    <t>I05</t>
  </si>
  <si>
    <t>Pupil Premium</t>
  </si>
  <si>
    <t>I06</t>
  </si>
  <si>
    <t>Other Government Grants</t>
  </si>
  <si>
    <t>I07</t>
  </si>
  <si>
    <t>Other Grants and Payments Received</t>
  </si>
  <si>
    <t>I08A/B</t>
  </si>
  <si>
    <t>Income from facilities and Services</t>
  </si>
  <si>
    <t>I09</t>
  </si>
  <si>
    <t>Income from Catering</t>
  </si>
  <si>
    <t>I10/ I11</t>
  </si>
  <si>
    <t>Receipts from Ins Claims</t>
  </si>
  <si>
    <t>I12</t>
  </si>
  <si>
    <t>Income From Contributions to Visits</t>
  </si>
  <si>
    <t>I13</t>
  </si>
  <si>
    <t>Donations and or Voluntary Funds</t>
  </si>
  <si>
    <t>I15</t>
  </si>
  <si>
    <t>Pupil Focused Extended Sch Funding</t>
  </si>
  <si>
    <t>Total Income</t>
  </si>
  <si>
    <t xml:space="preserve">In Year Variation </t>
  </si>
  <si>
    <t>Prev Yrs C/fwd</t>
  </si>
  <si>
    <t>Investment</t>
  </si>
  <si>
    <t>Shortfall from additional cost centres</t>
  </si>
  <si>
    <t>Variation from Planned Cfwd</t>
  </si>
  <si>
    <t>Planned Surplus (-)/Deficit (+)</t>
  </si>
  <si>
    <t>*DFE recommended parameters to balance staffing and non-staffing costs -</t>
  </si>
  <si>
    <t>72 – 78% of income is spent on staffing</t>
  </si>
  <si>
    <t>% of income spent on staffing - E01 - E07 and E26</t>
  </si>
  <si>
    <t>20 – 26% of income is spent on non-staffing</t>
  </si>
  <si>
    <t>% of income spent on non-staffing - E08 - E30 excl. E26</t>
  </si>
  <si>
    <t>2% of income for contingency reserve</t>
  </si>
  <si>
    <t>% of income for planned surplus</t>
  </si>
  <si>
    <t>*consider where E04 &amp; E06 staff are included for your school - for example they may sit within E14 or E25 if contracted rather than employed - this will increase your non-staffing % using above formula</t>
  </si>
  <si>
    <t>School Name</t>
  </si>
  <si>
    <t>School Cost Centre</t>
  </si>
  <si>
    <t xml:space="preserve">Head:- </t>
  </si>
  <si>
    <t>School DFE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</si>
</sst>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indexed="9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3" fillId="2" borderId="1" xfId="0" applyFont="1" applyFill="1" applyBorder="1" applyAlignment="1" applyProtection="1">
      <alignment vertical="top"/>
      <protection hidden="1"/>
    </xf>
    <xf numFmtId="38" fontId="4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top"/>
      <protection hidden="1"/>
    </xf>
    <xf numFmtId="9" fontId="5" fillId="2" borderId="3" xfId="0" applyNumberFormat="1" applyFont="1" applyFill="1" applyBorder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6" fillId="3" borderId="0" xfId="0" applyFont="1" applyFill="1" applyAlignment="1">
      <alignment vertical="top"/>
    </xf>
    <xf numFmtId="0" fontId="4" fillId="0" borderId="1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3" fillId="2" borderId="4" xfId="0" applyFont="1" applyFill="1" applyBorder="1" applyAlignment="1" applyProtection="1">
      <alignment vertical="top"/>
      <protection hidden="1"/>
    </xf>
    <xf numFmtId="9" fontId="5" fillId="2" borderId="5" xfId="0" applyNumberFormat="1" applyFont="1" applyFill="1" applyBorder="1" applyAlignment="1" applyProtection="1">
      <alignment vertical="top"/>
      <protection hidden="1"/>
    </xf>
    <xf numFmtId="0" fontId="7" fillId="0" borderId="4" xfId="0" applyFont="1" applyBorder="1" applyAlignment="1" applyProtection="1">
      <alignment horizontal="center" vertical="top"/>
      <protection hidden="1"/>
    </xf>
    <xf numFmtId="9" fontId="7" fillId="0" borderId="0" xfId="0" applyNumberFormat="1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vertical="top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hidden="1"/>
    </xf>
    <xf numFmtId="3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vertical="top"/>
      <protection hidden="1"/>
    </xf>
    <xf numFmtId="0" fontId="4" fillId="0" borderId="4" xfId="0" applyFont="1" applyBorder="1" applyAlignment="1" applyProtection="1">
      <alignment vertical="top"/>
      <protection hidden="1"/>
    </xf>
    <xf numFmtId="0" fontId="4" fillId="2" borderId="9" xfId="0" applyFont="1" applyFill="1" applyBorder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top"/>
      <protection locked="0"/>
    </xf>
    <xf numFmtId="1" fontId="4" fillId="5" borderId="9" xfId="0" applyNumberFormat="1" applyFont="1" applyFill="1" applyBorder="1" applyAlignment="1" applyProtection="1">
      <alignment horizontal="center"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hidden="1"/>
    </xf>
    <xf numFmtId="9" fontId="4" fillId="2" borderId="9" xfId="0" applyNumberFormat="1" applyFont="1" applyFill="1" applyBorder="1" applyAlignment="1" applyProtection="1">
      <alignment textRotation="90" wrapText="1"/>
      <protection hidden="1"/>
    </xf>
    <xf numFmtId="0" fontId="4" fillId="0" borderId="0" xfId="0" applyFont="1" applyAlignment="1" applyProtection="1">
      <alignment vertical="top"/>
      <protection hidden="1"/>
    </xf>
    <xf numFmtId="3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center" vertical="top"/>
      <protection locked="0"/>
    </xf>
    <xf numFmtId="0" fontId="7" fillId="0" borderId="9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center" vertical="top"/>
      <protection locked="0"/>
    </xf>
    <xf numFmtId="1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5" borderId="9" xfId="0" applyFont="1" applyFill="1" applyBorder="1" applyAlignment="1" applyProtection="1">
      <alignment vertical="top"/>
      <protection hidden="1"/>
    </xf>
    <xf numFmtId="0" fontId="4" fillId="0" borderId="11" xfId="0" applyFont="1" applyBorder="1" applyAlignment="1" applyProtection="1">
      <alignment vertical="top"/>
      <protection hidden="1"/>
    </xf>
    <xf numFmtId="0" fontId="4" fillId="0" borderId="12" xfId="0" applyFont="1" applyBorder="1" applyAlignment="1" applyProtection="1">
      <alignment vertical="top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3" fontId="2" fillId="0" borderId="14" xfId="0" applyNumberFormat="1" applyFont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vertical="top"/>
      <protection hidden="1"/>
    </xf>
    <xf numFmtId="0" fontId="2" fillId="2" borderId="9" xfId="0" applyFont="1" applyFill="1" applyBorder="1" applyAlignment="1" applyProtection="1">
      <alignment vertical="top"/>
      <protection hidden="1"/>
    </xf>
    <xf numFmtId="49" fontId="2" fillId="0" borderId="0" xfId="0" applyNumberFormat="1" applyFont="1" applyAlignment="1" applyProtection="1">
      <alignment vertical="top"/>
      <protection hidden="1"/>
    </xf>
    <xf numFmtId="0" fontId="2" fillId="0" borderId="0" xfId="0" quotePrefix="1" applyFont="1" applyAlignment="1" applyProtection="1">
      <alignment vertical="top"/>
      <protection hidden="1"/>
    </xf>
    <xf numFmtId="0" fontId="2" fillId="5" borderId="9" xfId="0" applyFont="1" applyFill="1" applyBorder="1" applyAlignment="1" applyProtection="1">
      <alignment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6" fillId="3" borderId="0" xfId="0" applyFont="1" applyFill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hidden="1"/>
    </xf>
    <xf numFmtId="41" fontId="2" fillId="0" borderId="0" xfId="1" applyNumberFormat="1" applyFont="1" applyBorder="1" applyAlignment="1" applyProtection="1">
      <alignment vertical="top"/>
      <protection hidden="1"/>
    </xf>
    <xf numFmtId="3" fontId="2" fillId="2" borderId="9" xfId="0" applyNumberFormat="1" applyFont="1" applyFill="1" applyBorder="1" applyAlignment="1" applyProtection="1">
      <alignment vertical="top"/>
      <protection hidden="1"/>
    </xf>
    <xf numFmtId="41" fontId="2" fillId="0" borderId="0" xfId="0" applyNumberFormat="1" applyFont="1" applyAlignment="1" applyProtection="1">
      <alignment vertical="top"/>
      <protection locked="0"/>
    </xf>
    <xf numFmtId="41" fontId="2" fillId="5" borderId="9" xfId="0" applyNumberFormat="1" applyFont="1" applyFill="1" applyBorder="1" applyAlignment="1" applyProtection="1">
      <alignment vertical="top"/>
      <protection locked="0"/>
    </xf>
    <xf numFmtId="3" fontId="2" fillId="0" borderId="5" xfId="0" applyNumberFormat="1" applyFont="1" applyBorder="1" applyAlignment="1" applyProtection="1">
      <alignment vertical="top"/>
      <protection locked="0"/>
    </xf>
    <xf numFmtId="10" fontId="5" fillId="2" borderId="5" xfId="0" applyNumberFormat="1" applyFont="1" applyFill="1" applyBorder="1" applyAlignment="1" applyProtection="1">
      <alignment vertical="top"/>
      <protection hidden="1"/>
    </xf>
    <xf numFmtId="164" fontId="2" fillId="2" borderId="9" xfId="1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Alignment="1" applyProtection="1">
      <alignment vertical="top"/>
      <protection hidden="1"/>
    </xf>
    <xf numFmtId="3" fontId="2" fillId="5" borderId="9" xfId="0" applyNumberFormat="1" applyFont="1" applyFill="1" applyBorder="1" applyAlignment="1" applyProtection="1">
      <alignment vertical="top"/>
      <protection hidden="1"/>
    </xf>
    <xf numFmtId="3" fontId="2" fillId="0" borderId="15" xfId="0" applyNumberFormat="1" applyFont="1" applyBorder="1" applyAlignment="1" applyProtection="1">
      <alignment vertical="top"/>
      <protection hidden="1"/>
    </xf>
    <xf numFmtId="0" fontId="2" fillId="0" borderId="5" xfId="0" applyFont="1" applyBorder="1" applyAlignment="1" applyProtection="1">
      <alignment vertical="top"/>
      <protection locked="0"/>
    </xf>
    <xf numFmtId="3" fontId="2" fillId="2" borderId="9" xfId="1" applyNumberFormat="1" applyFont="1" applyFill="1" applyBorder="1" applyAlignment="1" applyProtection="1">
      <alignment vertical="top"/>
      <protection hidden="1"/>
    </xf>
    <xf numFmtId="41" fontId="2" fillId="0" borderId="0" xfId="0" applyNumberFormat="1" applyFont="1" applyAlignment="1">
      <alignment vertical="top"/>
    </xf>
    <xf numFmtId="3" fontId="2" fillId="0" borderId="5" xfId="0" applyNumberFormat="1" applyFont="1" applyBorder="1" applyAlignment="1" applyProtection="1">
      <alignment vertical="top" wrapText="1"/>
      <protection locked="0"/>
    </xf>
    <xf numFmtId="10" fontId="5" fillId="2" borderId="5" xfId="0" applyNumberFormat="1" applyFont="1" applyFill="1" applyBorder="1" applyAlignment="1" applyProtection="1">
      <alignment vertical="center"/>
      <protection hidden="1"/>
    </xf>
    <xf numFmtId="3" fontId="9" fillId="0" borderId="4" xfId="1" applyNumberFormat="1" applyFont="1" applyFill="1" applyBorder="1" applyAlignment="1" applyProtection="1">
      <alignment vertical="top"/>
      <protection hidden="1"/>
    </xf>
    <xf numFmtId="3" fontId="2" fillId="0" borderId="2" xfId="0" applyNumberFormat="1" applyFont="1" applyBorder="1" applyAlignment="1" applyProtection="1">
      <alignment vertical="top"/>
      <protection hidden="1"/>
    </xf>
    <xf numFmtId="0" fontId="9" fillId="2" borderId="9" xfId="0" applyFont="1" applyFill="1" applyBorder="1" applyAlignment="1" applyProtection="1">
      <alignment vertical="top"/>
      <protection hidden="1"/>
    </xf>
    <xf numFmtId="0" fontId="9" fillId="0" borderId="5" xfId="0" applyFont="1" applyBorder="1" applyAlignment="1" applyProtection="1">
      <alignment vertical="top"/>
      <protection locked="0"/>
    </xf>
    <xf numFmtId="3" fontId="2" fillId="4" borderId="0" xfId="0" applyNumberFormat="1" applyFont="1" applyFill="1" applyAlignment="1" applyProtection="1">
      <alignment vertical="top"/>
      <protection hidden="1"/>
    </xf>
    <xf numFmtId="3" fontId="2" fillId="4" borderId="0" xfId="0" applyNumberFormat="1" applyFont="1" applyFill="1" applyAlignment="1" applyProtection="1">
      <alignment vertical="top"/>
      <protection locked="0"/>
    </xf>
    <xf numFmtId="3" fontId="2" fillId="5" borderId="9" xfId="0" applyNumberFormat="1" applyFont="1" applyFill="1" applyBorder="1" applyAlignment="1" applyProtection="1">
      <alignment vertical="top"/>
      <protection locked="0"/>
    </xf>
    <xf numFmtId="3" fontId="2" fillId="0" borderId="16" xfId="0" applyNumberFormat="1" applyFont="1" applyBorder="1" applyAlignment="1" applyProtection="1">
      <alignment vertical="top"/>
      <protection hidden="1"/>
    </xf>
    <xf numFmtId="1" fontId="2" fillId="0" borderId="5" xfId="0" applyNumberFormat="1" applyFont="1" applyBorder="1" applyAlignment="1" applyProtection="1">
      <alignment vertical="top"/>
      <protection locked="0"/>
    </xf>
    <xf numFmtId="3" fontId="10" fillId="0" borderId="0" xfId="0" applyNumberFormat="1" applyFont="1" applyAlignment="1" applyProtection="1">
      <alignment vertical="top"/>
      <protection hidden="1"/>
    </xf>
    <xf numFmtId="0" fontId="4" fillId="0" borderId="4" xfId="0" applyFont="1" applyBorder="1" applyAlignment="1" applyProtection="1">
      <alignment vertical="top" wrapText="1"/>
      <protection hidden="1"/>
    </xf>
    <xf numFmtId="1" fontId="2" fillId="2" borderId="9" xfId="0" applyNumberFormat="1" applyFont="1" applyFill="1" applyBorder="1" applyAlignment="1" applyProtection="1">
      <alignment vertical="top"/>
      <protection hidden="1"/>
    </xf>
    <xf numFmtId="0" fontId="4" fillId="0" borderId="4" xfId="0" applyFont="1" applyBorder="1" applyAlignment="1" applyProtection="1">
      <alignment horizontal="left" vertical="top" wrapText="1"/>
      <protection hidden="1"/>
    </xf>
    <xf numFmtId="9" fontId="10" fillId="0" borderId="0" xfId="0" applyNumberFormat="1" applyFont="1" applyAlignment="1" applyProtection="1">
      <alignment horizontal="center" vertical="top"/>
      <protection hidden="1"/>
    </xf>
    <xf numFmtId="0" fontId="2" fillId="2" borderId="9" xfId="0" applyFont="1" applyFill="1" applyBorder="1" applyAlignment="1" applyProtection="1">
      <alignment horizontal="left" vertical="top"/>
      <protection hidden="1"/>
    </xf>
    <xf numFmtId="9" fontId="2" fillId="0" borderId="0" xfId="0" applyNumberFormat="1" applyFont="1" applyAlignment="1" applyProtection="1">
      <alignment horizontal="center" vertical="top"/>
      <protection hidden="1"/>
    </xf>
    <xf numFmtId="0" fontId="2" fillId="5" borderId="9" xfId="0" applyFont="1" applyFill="1" applyBorder="1" applyAlignment="1" applyProtection="1">
      <alignment horizontal="left" vertical="top"/>
      <protection hidden="1"/>
    </xf>
    <xf numFmtId="9" fontId="10" fillId="0" borderId="0" xfId="0" applyNumberFormat="1" applyFont="1" applyAlignment="1">
      <alignment horizontal="center" vertical="top"/>
    </xf>
    <xf numFmtId="0" fontId="2" fillId="2" borderId="9" xfId="0" applyFont="1" applyFill="1" applyBorder="1" applyAlignment="1" applyProtection="1">
      <alignment horizontal="left" vertical="top"/>
      <protection locked="0"/>
    </xf>
    <xf numFmtId="9" fontId="2" fillId="0" borderId="0" xfId="0" applyNumberFormat="1" applyFont="1" applyAlignment="1" applyProtection="1">
      <alignment horizontal="center" vertical="top"/>
      <protection locked="0"/>
    </xf>
    <xf numFmtId="0" fontId="2" fillId="5" borderId="9" xfId="0" applyFont="1" applyFill="1" applyBorder="1" applyAlignment="1" applyProtection="1">
      <alignment horizontal="left" vertical="top"/>
      <protection locked="0"/>
    </xf>
    <xf numFmtId="0" fontId="2" fillId="2" borderId="17" xfId="0" applyFont="1" applyFill="1" applyBorder="1" applyAlignment="1" applyProtection="1">
      <alignment vertical="top"/>
      <protection hidden="1"/>
    </xf>
    <xf numFmtId="9" fontId="10" fillId="0" borderId="12" xfId="0" applyNumberFormat="1" applyFont="1" applyBorder="1" applyAlignment="1" applyProtection="1">
      <alignment horizontal="center" vertical="top"/>
      <protection hidden="1"/>
    </xf>
    <xf numFmtId="9" fontId="2" fillId="0" borderId="12" xfId="0" applyNumberFormat="1" applyFont="1" applyBorder="1" applyAlignment="1" applyProtection="1">
      <alignment horizontal="center" vertical="top"/>
      <protection hidden="1"/>
    </xf>
    <xf numFmtId="0" fontId="2" fillId="5" borderId="17" xfId="0" applyFont="1" applyFill="1" applyBorder="1" applyAlignment="1" applyProtection="1">
      <alignment vertical="top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vertical="top"/>
      <protection hidden="1"/>
    </xf>
    <xf numFmtId="0" fontId="2" fillId="2" borderId="12" xfId="0" applyFont="1" applyFill="1" applyBorder="1" applyAlignment="1" applyProtection="1">
      <alignment vertical="top"/>
      <protection hidden="1"/>
    </xf>
    <xf numFmtId="0" fontId="2" fillId="5" borderId="12" xfId="0" applyFont="1" applyFill="1" applyBorder="1" applyAlignment="1" applyProtection="1">
      <alignment vertical="top"/>
      <protection hidden="1"/>
    </xf>
    <xf numFmtId="9" fontId="5" fillId="2" borderId="18" xfId="0" applyNumberFormat="1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9" fontId="5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>
      <alignment vertical="top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76200</xdr:colOff>
          <xdr:row>0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F080DA9-6603-41AC-B5DB-C84ECCEBB5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Button 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0EA94-CCBB-453D-B664-7BBB2572E240}">
  <sheetPr codeName="Sheet1">
    <pageSetUpPr fitToPage="1"/>
  </sheetPr>
  <dimension ref="A1:V412"/>
  <sheetViews>
    <sheetView tabSelected="1" zoomScaleNormal="100" workbookViewId="0">
      <pane ySplit="10" topLeftCell="A11" activePane="bottomLeft" state="frozen"/>
      <selection activeCell="L86" activeCellId="4" sqref="D86:D88 F86:F88 H86:H88 J86:J88 L86:L88"/>
      <selection pane="bottomLeft" activeCell="T17" sqref="T17"/>
    </sheetView>
  </sheetViews>
  <sheetFormatPr defaultColWidth="8.81640625" defaultRowHeight="15" outlineLevelCol="1" x14ac:dyDescent="0.25"/>
  <cols>
    <col min="1" max="1" width="6.81640625" style="99" bestFit="1" customWidth="1"/>
    <col min="2" max="2" width="53.26953125" style="5" customWidth="1"/>
    <col min="3" max="3" width="1.08984375" style="5" customWidth="1"/>
    <col min="4" max="4" width="11.453125" style="5" bestFit="1" customWidth="1"/>
    <col min="5" max="5" width="1.08984375" style="5" customWidth="1"/>
    <col min="6" max="6" width="11.453125" style="5" bestFit="1" customWidth="1"/>
    <col min="7" max="7" width="1.08984375" style="5" customWidth="1"/>
    <col min="8" max="8" width="11.453125" style="5" bestFit="1" customWidth="1"/>
    <col min="9" max="9" width="1.1796875" style="5" customWidth="1"/>
    <col min="10" max="10" width="11.453125" style="5" bestFit="1" customWidth="1"/>
    <col min="11" max="11" width="1.1796875" style="5" customWidth="1"/>
    <col min="12" max="12" width="11.453125" style="5" hidden="1" customWidth="1"/>
    <col min="13" max="13" width="1.1796875" style="5" customWidth="1"/>
    <col min="14" max="14" width="48.81640625" style="5" customWidth="1"/>
    <col min="15" max="15" width="5.81640625" style="100" customWidth="1"/>
    <col min="16" max="16" width="1" style="5" customWidth="1"/>
    <col min="17" max="17" width="1.453125" style="6" customWidth="1" outlineLevel="1"/>
    <col min="18" max="18" width="1" style="5" customWidth="1"/>
    <col min="19" max="16384" width="8.81640625" style="5"/>
  </cols>
  <sheetData>
    <row r="1" spans="1:22" ht="20.399999999999999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S1" s="7" t="s">
        <v>0</v>
      </c>
      <c r="T1" s="8"/>
      <c r="U1" s="8"/>
      <c r="V1" s="9"/>
    </row>
    <row r="2" spans="1:22" ht="27" thickBot="1" x14ac:dyDescent="0.3">
      <c r="A2" s="10"/>
      <c r="B2" s="107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8"/>
      <c r="O2" s="11"/>
      <c r="S2" s="12" t="s">
        <v>2</v>
      </c>
      <c r="T2" s="13">
        <v>1.02</v>
      </c>
      <c r="U2" s="14" t="s">
        <v>3</v>
      </c>
      <c r="V2" s="15" t="s">
        <v>4</v>
      </c>
    </row>
    <row r="3" spans="1:22" ht="16.2" thickBot="1" x14ac:dyDescent="0.3">
      <c r="A3" s="10"/>
      <c r="B3" s="102" t="s">
        <v>132</v>
      </c>
      <c r="C3" s="102" t="s">
        <v>133</v>
      </c>
      <c r="D3" s="102" t="s">
        <v>133</v>
      </c>
      <c r="E3" s="102" t="s">
        <v>133</v>
      </c>
      <c r="F3" s="102" t="s">
        <v>133</v>
      </c>
      <c r="G3" s="102" t="s">
        <v>133</v>
      </c>
      <c r="H3" s="102" t="s">
        <v>133</v>
      </c>
      <c r="I3" s="102" t="s">
        <v>133</v>
      </c>
      <c r="J3" s="102" t="s">
        <v>133</v>
      </c>
      <c r="K3" s="102" t="s">
        <v>133</v>
      </c>
      <c r="L3" s="102"/>
      <c r="M3" s="102"/>
      <c r="N3" s="102" t="s">
        <v>133</v>
      </c>
      <c r="O3" s="11"/>
      <c r="S3" s="16" t="str">
        <f>D10</f>
        <v>2025/26</v>
      </c>
      <c r="T3" s="17">
        <v>3798.92</v>
      </c>
      <c r="U3" s="18"/>
      <c r="V3" s="19"/>
    </row>
    <row r="4" spans="1:22" ht="15.6" thickBot="1" x14ac:dyDescent="0.3">
      <c r="A4" s="10"/>
      <c r="B4" s="102" t="s">
        <v>134</v>
      </c>
      <c r="C4" s="102" t="s">
        <v>133</v>
      </c>
      <c r="D4" s="102" t="s">
        <v>133</v>
      </c>
      <c r="E4" s="102" t="s">
        <v>133</v>
      </c>
      <c r="F4" s="102" t="s">
        <v>133</v>
      </c>
      <c r="G4" s="102" t="s">
        <v>133</v>
      </c>
      <c r="H4" s="102" t="s">
        <v>133</v>
      </c>
      <c r="I4" s="102" t="s">
        <v>133</v>
      </c>
      <c r="J4" s="102" t="s">
        <v>133</v>
      </c>
      <c r="K4" s="102" t="s">
        <v>133</v>
      </c>
      <c r="L4" s="102"/>
      <c r="M4" s="102"/>
      <c r="N4" s="102" t="s">
        <v>133</v>
      </c>
      <c r="O4" s="11"/>
      <c r="S4" s="16" t="str">
        <f>F10</f>
        <v>2026/27</v>
      </c>
      <c r="T4" s="20">
        <f>$T$3*$T$2</f>
        <v>3874.8984</v>
      </c>
      <c r="U4" s="21"/>
      <c r="V4" s="22">
        <f>ROUND(T4*U4,-1)*-1</f>
        <v>0</v>
      </c>
    </row>
    <row r="5" spans="1:22" ht="16.2" thickBot="1" x14ac:dyDescent="0.3">
      <c r="A5" s="10"/>
      <c r="B5" s="103" t="s">
        <v>131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106"/>
      <c r="O5" s="11"/>
      <c r="S5" s="23" t="str">
        <f>H10</f>
        <v>2027/28</v>
      </c>
      <c r="T5" s="20">
        <f>$T$4*$T$2</f>
        <v>3952.3963680000002</v>
      </c>
      <c r="U5" s="21"/>
      <c r="V5" s="22">
        <f>ROUND(T5*U5,-1)*-1</f>
        <v>0</v>
      </c>
    </row>
    <row r="6" spans="1:22" s="32" customFormat="1" ht="15.6" x14ac:dyDescent="0.25">
      <c r="A6" s="24"/>
      <c r="B6" s="25"/>
      <c r="C6" s="26"/>
      <c r="D6" s="27" t="s">
        <v>5</v>
      </c>
      <c r="E6" s="26"/>
      <c r="F6" s="27" t="s">
        <v>5</v>
      </c>
      <c r="G6" s="26"/>
      <c r="H6" s="27" t="s">
        <v>5</v>
      </c>
      <c r="I6" s="28"/>
      <c r="J6" s="27" t="s">
        <v>5</v>
      </c>
      <c r="K6" s="28"/>
      <c r="L6" s="27" t="s">
        <v>5</v>
      </c>
      <c r="M6" s="29"/>
      <c r="N6" s="30" t="s">
        <v>6</v>
      </c>
      <c r="O6" s="31" t="s">
        <v>7</v>
      </c>
      <c r="Q6" s="6"/>
      <c r="S6" s="23" t="str">
        <f>J10</f>
        <v>2028/29</v>
      </c>
      <c r="T6" s="33">
        <f>$T$5*$T$2</f>
        <v>4031.4442953600001</v>
      </c>
      <c r="U6" s="34"/>
      <c r="V6" s="22">
        <f>ROUND(T6*U6,-1)*-1</f>
        <v>0</v>
      </c>
    </row>
    <row r="7" spans="1:22" s="32" customFormat="1" ht="29.25" customHeight="1" x14ac:dyDescent="0.25">
      <c r="A7" s="24"/>
      <c r="B7" s="35" t="s">
        <v>8</v>
      </c>
      <c r="C7" s="26"/>
      <c r="D7" s="36">
        <v>0</v>
      </c>
      <c r="E7" s="26"/>
      <c r="F7" s="37">
        <f>D7+U4</f>
        <v>0</v>
      </c>
      <c r="G7" s="26"/>
      <c r="H7" s="38">
        <f>F7+U5</f>
        <v>0</v>
      </c>
      <c r="I7" s="39"/>
      <c r="J7" s="38">
        <f>H7+U6</f>
        <v>0</v>
      </c>
      <c r="K7" s="39"/>
      <c r="L7" s="38">
        <f>J7+U7</f>
        <v>0</v>
      </c>
      <c r="M7" s="39"/>
      <c r="N7" s="19"/>
      <c r="O7" s="31"/>
      <c r="Q7" s="6"/>
      <c r="S7" s="23" t="str">
        <f>L10</f>
        <v>2029/30</v>
      </c>
      <c r="T7" s="33">
        <f>$T$6*$T$2</f>
        <v>4112.0731812672002</v>
      </c>
      <c r="U7" s="34"/>
      <c r="V7" s="22">
        <f>ROUND(T7*U7,-1)*-1</f>
        <v>0</v>
      </c>
    </row>
    <row r="8" spans="1:22" s="32" customFormat="1" ht="29.25" customHeight="1" thickBot="1" x14ac:dyDescent="0.3">
      <c r="A8" s="24"/>
      <c r="B8" s="35"/>
      <c r="C8" s="26"/>
      <c r="D8" s="32" t="s">
        <v>9</v>
      </c>
      <c r="E8" s="26"/>
      <c r="F8" s="32" t="s">
        <v>10</v>
      </c>
      <c r="G8" s="26"/>
      <c r="H8" s="32" t="s">
        <v>11</v>
      </c>
      <c r="I8" s="39"/>
      <c r="J8" s="32" t="s">
        <v>11</v>
      </c>
      <c r="K8" s="39"/>
      <c r="L8" s="32" t="s">
        <v>11</v>
      </c>
      <c r="M8" s="39"/>
      <c r="N8" s="19"/>
      <c r="O8" s="31"/>
      <c r="Q8" s="6"/>
      <c r="S8" s="40"/>
      <c r="T8" s="41"/>
      <c r="U8" s="42">
        <f>SUBTOTAL(9,U4:U7)</f>
        <v>0</v>
      </c>
      <c r="V8" s="43">
        <f>SUBTOTAL(9,V4:V7)</f>
        <v>0</v>
      </c>
    </row>
    <row r="9" spans="1:22" s="32" customFormat="1" ht="29.25" customHeight="1" x14ac:dyDescent="0.25">
      <c r="A9" s="24"/>
      <c r="B9" s="35"/>
      <c r="C9" s="26"/>
      <c r="D9" s="32" t="s">
        <v>12</v>
      </c>
      <c r="E9" s="26"/>
      <c r="F9" s="32" t="s">
        <v>12</v>
      </c>
      <c r="G9" s="26"/>
      <c r="H9" s="32" t="s">
        <v>12</v>
      </c>
      <c r="I9" s="39"/>
      <c r="J9" s="32" t="s">
        <v>12</v>
      </c>
      <c r="K9" s="39"/>
      <c r="L9" s="32" t="s">
        <v>12</v>
      </c>
      <c r="M9" s="39"/>
      <c r="N9" s="19"/>
      <c r="O9" s="31"/>
      <c r="Q9" s="6"/>
    </row>
    <row r="10" spans="1:22" s="32" customFormat="1" ht="15.6" x14ac:dyDescent="0.25">
      <c r="A10" s="24"/>
      <c r="B10" s="35"/>
      <c r="C10" s="26"/>
      <c r="D10" s="32" t="s">
        <v>13</v>
      </c>
      <c r="E10" s="26"/>
      <c r="F10" s="32" t="str">
        <f>CONCATENATE(LEFT(D10,2),(MID(D10,3,2))+1)&amp;"/"&amp;(MID(D10,6,2)+1)</f>
        <v>2026/27</v>
      </c>
      <c r="G10" s="26"/>
      <c r="H10" s="32" t="str">
        <f>CONCATENATE(LEFT(F10,2),(MID(F10,3,2))+1)&amp;"/"&amp;(MID(F10,6,2)+1)</f>
        <v>2027/28</v>
      </c>
      <c r="I10" s="39"/>
      <c r="J10" s="32" t="str">
        <f>CONCATENATE(LEFT(H10,2),(MID(H10,3,2))+1)&amp;"/"&amp;(MID(H10,6,2)+1)</f>
        <v>2028/29</v>
      </c>
      <c r="K10" s="39"/>
      <c r="L10" s="32" t="str">
        <f>CONCATENATE(LEFT(J10,2),(MID(J10,3,2))+1)&amp;"/"&amp;(MID(J10,6,2)+1)</f>
        <v>2029/30</v>
      </c>
      <c r="M10" s="39"/>
      <c r="N10" s="19"/>
      <c r="O10" s="31"/>
      <c r="Q10" s="6"/>
    </row>
    <row r="11" spans="1:22" x14ac:dyDescent="0.25">
      <c r="A11" s="10"/>
      <c r="B11" s="44"/>
      <c r="C11" s="45"/>
      <c r="D11" s="46"/>
      <c r="E11" s="45"/>
      <c r="F11" s="47"/>
      <c r="G11" s="45"/>
      <c r="I11" s="48"/>
      <c r="K11" s="48"/>
      <c r="M11" s="48"/>
      <c r="N11" s="49"/>
      <c r="O11" s="11"/>
      <c r="Q11" s="50">
        <v>1</v>
      </c>
    </row>
    <row r="12" spans="1:22" x14ac:dyDescent="0.25">
      <c r="A12" s="51" t="s">
        <v>14</v>
      </c>
      <c r="B12" s="44" t="s">
        <v>15</v>
      </c>
      <c r="C12" s="45"/>
      <c r="D12" s="52"/>
      <c r="E12" s="45"/>
      <c r="F12" s="52"/>
      <c r="G12" s="53"/>
      <c r="H12" s="54">
        <f>F12</f>
        <v>0</v>
      </c>
      <c r="I12" s="55"/>
      <c r="J12" s="54">
        <f>H12</f>
        <v>0</v>
      </c>
      <c r="K12" s="55"/>
      <c r="L12" s="54">
        <f>J12</f>
        <v>0</v>
      </c>
      <c r="M12" s="55"/>
      <c r="N12" s="56" t="s">
        <v>16</v>
      </c>
      <c r="O12" s="57"/>
      <c r="Q12" s="50" t="str">
        <f>IF(D12+F12+H12+J12+L12&lt;&gt;0,1,"")</f>
        <v/>
      </c>
    </row>
    <row r="13" spans="1:22" x14ac:dyDescent="0.25">
      <c r="A13" s="51" t="s">
        <v>17</v>
      </c>
      <c r="B13" s="44" t="s">
        <v>18</v>
      </c>
      <c r="C13" s="45"/>
      <c r="D13" s="52"/>
      <c r="E13" s="45"/>
      <c r="F13" s="52"/>
      <c r="G13" s="53"/>
      <c r="H13" s="54">
        <f t="shared" ref="H13:H22" si="0">F13</f>
        <v>0</v>
      </c>
      <c r="I13" s="55"/>
      <c r="J13" s="54">
        <f t="shared" ref="J13:L22" si="1">H13</f>
        <v>0</v>
      </c>
      <c r="K13" s="55"/>
      <c r="L13" s="54">
        <f t="shared" si="1"/>
        <v>0</v>
      </c>
      <c r="M13" s="55"/>
      <c r="N13" s="56"/>
      <c r="O13" s="57"/>
      <c r="Q13" s="50" t="str">
        <f>IF(D13+F13+H13+J13+L13&lt;&gt;0,1,"")</f>
        <v/>
      </c>
    </row>
    <row r="14" spans="1:22" x14ac:dyDescent="0.25">
      <c r="A14" s="51" t="s">
        <v>17</v>
      </c>
      <c r="B14" s="44" t="s">
        <v>19</v>
      </c>
      <c r="C14" s="45"/>
      <c r="D14" s="52"/>
      <c r="E14" s="45"/>
      <c r="F14" s="52"/>
      <c r="G14" s="53"/>
      <c r="H14" s="54">
        <f t="shared" si="0"/>
        <v>0</v>
      </c>
      <c r="I14" s="55"/>
      <c r="J14" s="54">
        <f t="shared" si="1"/>
        <v>0</v>
      </c>
      <c r="K14" s="55"/>
      <c r="L14" s="54">
        <f t="shared" si="1"/>
        <v>0</v>
      </c>
      <c r="M14" s="55"/>
      <c r="N14" s="56"/>
      <c r="O14" s="57"/>
      <c r="Q14" s="50" t="str">
        <f t="shared" ref="Q14:Q66" si="2">IF(D14+F14+H14+J14+L14&lt;&gt;0,1,"")</f>
        <v/>
      </c>
    </row>
    <row r="15" spans="1:22" x14ac:dyDescent="0.25">
      <c r="A15" s="51" t="s">
        <v>20</v>
      </c>
      <c r="B15" s="44" t="s">
        <v>21</v>
      </c>
      <c r="C15" s="45"/>
      <c r="D15" s="52"/>
      <c r="E15" s="45"/>
      <c r="F15" s="52"/>
      <c r="G15" s="53"/>
      <c r="H15" s="54">
        <f t="shared" si="0"/>
        <v>0</v>
      </c>
      <c r="I15" s="55"/>
      <c r="J15" s="54">
        <f t="shared" si="1"/>
        <v>0</v>
      </c>
      <c r="K15" s="55"/>
      <c r="L15" s="54">
        <f t="shared" si="1"/>
        <v>0</v>
      </c>
      <c r="M15" s="55"/>
      <c r="N15" s="56" t="s">
        <v>16</v>
      </c>
      <c r="O15" s="57"/>
      <c r="Q15" s="50" t="str">
        <f t="shared" si="2"/>
        <v/>
      </c>
    </row>
    <row r="16" spans="1:22" x14ac:dyDescent="0.25">
      <c r="A16" s="51" t="s">
        <v>20</v>
      </c>
      <c r="B16" s="44" t="s">
        <v>22</v>
      </c>
      <c r="C16" s="58"/>
      <c r="D16" s="52"/>
      <c r="E16" s="58"/>
      <c r="F16" s="52"/>
      <c r="G16" s="53"/>
      <c r="H16" s="54">
        <f t="shared" si="0"/>
        <v>0</v>
      </c>
      <c r="I16" s="55"/>
      <c r="J16" s="54">
        <f t="shared" si="1"/>
        <v>0</v>
      </c>
      <c r="K16" s="55"/>
      <c r="L16" s="54">
        <f t="shared" si="1"/>
        <v>0</v>
      </c>
      <c r="M16" s="55"/>
      <c r="N16" s="56" t="s">
        <v>16</v>
      </c>
      <c r="O16" s="57"/>
      <c r="Q16" s="50" t="str">
        <f t="shared" si="2"/>
        <v/>
      </c>
    </row>
    <row r="17" spans="1:17" x14ac:dyDescent="0.25">
      <c r="A17" s="51" t="s">
        <v>20</v>
      </c>
      <c r="B17" s="44" t="s">
        <v>23</v>
      </c>
      <c r="C17" s="58"/>
      <c r="D17" s="52"/>
      <c r="E17" s="58"/>
      <c r="F17" s="52"/>
      <c r="G17" s="53"/>
      <c r="H17" s="54">
        <f t="shared" si="0"/>
        <v>0</v>
      </c>
      <c r="I17" s="55"/>
      <c r="J17" s="54">
        <f t="shared" si="1"/>
        <v>0</v>
      </c>
      <c r="K17" s="55"/>
      <c r="L17" s="54">
        <f t="shared" si="1"/>
        <v>0</v>
      </c>
      <c r="M17" s="55"/>
      <c r="N17" s="56" t="s">
        <v>16</v>
      </c>
      <c r="O17" s="57"/>
      <c r="Q17" s="50" t="str">
        <f t="shared" si="2"/>
        <v/>
      </c>
    </row>
    <row r="18" spans="1:17" x14ac:dyDescent="0.25">
      <c r="A18" s="51" t="s">
        <v>24</v>
      </c>
      <c r="B18" s="44" t="s">
        <v>25</v>
      </c>
      <c r="C18" s="58"/>
      <c r="D18" s="52"/>
      <c r="E18" s="58"/>
      <c r="F18" s="52"/>
      <c r="G18" s="53"/>
      <c r="H18" s="54">
        <f t="shared" si="0"/>
        <v>0</v>
      </c>
      <c r="I18" s="55"/>
      <c r="J18" s="54">
        <f t="shared" si="1"/>
        <v>0</v>
      </c>
      <c r="K18" s="55"/>
      <c r="L18" s="54">
        <f t="shared" si="1"/>
        <v>0</v>
      </c>
      <c r="M18" s="55"/>
      <c r="N18" s="56" t="s">
        <v>16</v>
      </c>
      <c r="O18" s="57"/>
      <c r="Q18" s="50" t="str">
        <f t="shared" si="2"/>
        <v/>
      </c>
    </row>
    <row r="19" spans="1:17" x14ac:dyDescent="0.25">
      <c r="A19" s="51" t="s">
        <v>26</v>
      </c>
      <c r="B19" s="44" t="s">
        <v>27</v>
      </c>
      <c r="C19" s="58"/>
      <c r="D19" s="52"/>
      <c r="E19" s="58"/>
      <c r="F19" s="52"/>
      <c r="G19" s="53"/>
      <c r="H19" s="54">
        <f t="shared" si="0"/>
        <v>0</v>
      </c>
      <c r="I19" s="55"/>
      <c r="J19" s="54">
        <f t="shared" si="1"/>
        <v>0</v>
      </c>
      <c r="K19" s="55"/>
      <c r="L19" s="54">
        <f t="shared" si="1"/>
        <v>0</v>
      </c>
      <c r="M19" s="55"/>
      <c r="N19" s="56" t="s">
        <v>16</v>
      </c>
      <c r="O19" s="57"/>
      <c r="Q19" s="50" t="str">
        <f t="shared" si="2"/>
        <v/>
      </c>
    </row>
    <row r="20" spans="1:17" x14ac:dyDescent="0.25">
      <c r="A20" s="51" t="s">
        <v>28</v>
      </c>
      <c r="B20" s="44" t="s">
        <v>29</v>
      </c>
      <c r="C20" s="58"/>
      <c r="D20" s="52"/>
      <c r="E20" s="58"/>
      <c r="F20" s="52"/>
      <c r="G20" s="53"/>
      <c r="H20" s="54">
        <f t="shared" si="0"/>
        <v>0</v>
      </c>
      <c r="I20" s="55"/>
      <c r="J20" s="54">
        <f t="shared" si="1"/>
        <v>0</v>
      </c>
      <c r="K20" s="55"/>
      <c r="L20" s="54">
        <f t="shared" si="1"/>
        <v>0</v>
      </c>
      <c r="M20" s="55"/>
      <c r="N20" s="56" t="s">
        <v>16</v>
      </c>
      <c r="O20" s="57"/>
      <c r="Q20" s="50" t="str">
        <f t="shared" si="2"/>
        <v/>
      </c>
    </row>
    <row r="21" spans="1:17" x14ac:dyDescent="0.25">
      <c r="A21" s="51" t="s">
        <v>30</v>
      </c>
      <c r="B21" s="44" t="s">
        <v>31</v>
      </c>
      <c r="C21" s="58"/>
      <c r="D21" s="52"/>
      <c r="E21" s="58"/>
      <c r="F21" s="52"/>
      <c r="G21" s="53"/>
      <c r="H21" s="54">
        <f t="shared" si="0"/>
        <v>0</v>
      </c>
      <c r="I21" s="55"/>
      <c r="J21" s="54">
        <f t="shared" si="1"/>
        <v>0</v>
      </c>
      <c r="K21" s="55"/>
      <c r="L21" s="54">
        <f t="shared" si="1"/>
        <v>0</v>
      </c>
      <c r="M21" s="55"/>
      <c r="N21" s="56" t="s">
        <v>16</v>
      </c>
      <c r="O21" s="57"/>
      <c r="Q21" s="50" t="str">
        <f t="shared" si="2"/>
        <v/>
      </c>
    </row>
    <row r="22" spans="1:17" x14ac:dyDescent="0.25">
      <c r="A22" s="51"/>
      <c r="B22" s="44" t="s">
        <v>32</v>
      </c>
      <c r="C22" s="45"/>
      <c r="D22" s="52"/>
      <c r="E22" s="45"/>
      <c r="F22" s="52"/>
      <c r="G22" s="53"/>
      <c r="H22" s="54">
        <f t="shared" si="0"/>
        <v>0</v>
      </c>
      <c r="I22" s="55"/>
      <c r="J22" s="54">
        <f t="shared" si="1"/>
        <v>0</v>
      </c>
      <c r="K22" s="55"/>
      <c r="L22" s="54">
        <f t="shared" si="1"/>
        <v>0</v>
      </c>
      <c r="M22" s="55"/>
      <c r="N22" s="56"/>
      <c r="O22" s="57"/>
      <c r="Q22" s="50" t="str">
        <f t="shared" si="2"/>
        <v/>
      </c>
    </row>
    <row r="23" spans="1:17" x14ac:dyDescent="0.25">
      <c r="A23" s="51" t="s">
        <v>33</v>
      </c>
      <c r="B23" s="44" t="s">
        <v>34</v>
      </c>
      <c r="C23" s="58"/>
      <c r="D23" s="52"/>
      <c r="E23" s="58"/>
      <c r="F23" s="52"/>
      <c r="G23" s="53"/>
      <c r="H23" s="54">
        <f>ROUND(F23*O23,-1)+F23</f>
        <v>0</v>
      </c>
      <c r="I23" s="55"/>
      <c r="J23" s="54">
        <f>ROUND(H23*O23,-1)+H23</f>
        <v>0</v>
      </c>
      <c r="K23" s="55"/>
      <c r="L23" s="54">
        <f>ROUND(J23*O23,-1)+J23</f>
        <v>0</v>
      </c>
      <c r="M23" s="55"/>
      <c r="N23" s="56"/>
      <c r="O23" s="57">
        <v>0</v>
      </c>
      <c r="Q23" s="50" t="str">
        <f t="shared" si="2"/>
        <v/>
      </c>
    </row>
    <row r="24" spans="1:17" x14ac:dyDescent="0.25">
      <c r="A24" s="51" t="s">
        <v>35</v>
      </c>
      <c r="B24" s="44" t="s">
        <v>36</v>
      </c>
      <c r="C24" s="58"/>
      <c r="D24" s="52"/>
      <c r="E24" s="58"/>
      <c r="F24" s="52"/>
      <c r="G24" s="53"/>
      <c r="H24" s="54">
        <f>ROUND(F24*O24,-1)+F24</f>
        <v>0</v>
      </c>
      <c r="I24" s="55"/>
      <c r="J24" s="54">
        <f t="shared" ref="J24:J50" si="3">ROUND(H24*O24,-1)+H24</f>
        <v>0</v>
      </c>
      <c r="K24" s="55"/>
      <c r="L24" s="54">
        <f t="shared" ref="L24:L50" si="4">ROUND(J24*O24,-1)+J24</f>
        <v>0</v>
      </c>
      <c r="M24" s="55"/>
      <c r="N24" s="56"/>
      <c r="O24" s="57">
        <v>0</v>
      </c>
      <c r="Q24" s="50" t="str">
        <f t="shared" si="2"/>
        <v/>
      </c>
    </row>
    <row r="25" spans="1:17" x14ac:dyDescent="0.25">
      <c r="A25" s="51" t="s">
        <v>37</v>
      </c>
      <c r="B25" s="44" t="s">
        <v>38</v>
      </c>
      <c r="C25" s="58"/>
      <c r="D25" s="52"/>
      <c r="E25" s="58"/>
      <c r="F25" s="52"/>
      <c r="G25" s="53"/>
      <c r="H25" s="54">
        <f t="shared" ref="H25:H49" si="5">ROUND(F25*O25,-1)+F25</f>
        <v>0</v>
      </c>
      <c r="I25" s="55"/>
      <c r="J25" s="54">
        <f t="shared" si="3"/>
        <v>0</v>
      </c>
      <c r="K25" s="55"/>
      <c r="L25" s="54">
        <f t="shared" si="4"/>
        <v>0</v>
      </c>
      <c r="M25" s="55"/>
      <c r="N25" s="56"/>
      <c r="O25" s="57">
        <v>0.02</v>
      </c>
      <c r="Q25" s="50" t="str">
        <f t="shared" si="2"/>
        <v/>
      </c>
    </row>
    <row r="26" spans="1:17" x14ac:dyDescent="0.25">
      <c r="A26" s="51" t="s">
        <v>39</v>
      </c>
      <c r="B26" s="44" t="s">
        <v>40</v>
      </c>
      <c r="C26" s="58"/>
      <c r="D26" s="52"/>
      <c r="E26" s="58"/>
      <c r="F26" s="52"/>
      <c r="G26" s="53"/>
      <c r="H26" s="54">
        <f t="shared" si="5"/>
        <v>0</v>
      </c>
      <c r="I26" s="55"/>
      <c r="J26" s="54">
        <f>ROUND(H26*O26,-1)+H26</f>
        <v>0</v>
      </c>
      <c r="K26" s="55"/>
      <c r="L26" s="54">
        <f t="shared" si="4"/>
        <v>0</v>
      </c>
      <c r="M26" s="55"/>
      <c r="N26" s="56"/>
      <c r="O26" s="57">
        <v>0.02</v>
      </c>
      <c r="Q26" s="50" t="str">
        <f t="shared" si="2"/>
        <v/>
      </c>
    </row>
    <row r="27" spans="1:17" x14ac:dyDescent="0.25">
      <c r="A27" s="51" t="s">
        <v>41</v>
      </c>
      <c r="B27" s="44" t="s">
        <v>42</v>
      </c>
      <c r="C27" s="58"/>
      <c r="D27" s="52"/>
      <c r="E27" s="58"/>
      <c r="F27" s="52"/>
      <c r="G27" s="53"/>
      <c r="H27" s="54">
        <f>ROUND(F27*O27,-1)+F27</f>
        <v>0</v>
      </c>
      <c r="I27" s="55"/>
      <c r="J27" s="54">
        <f t="shared" si="3"/>
        <v>0</v>
      </c>
      <c r="K27" s="55"/>
      <c r="L27" s="54">
        <f t="shared" si="4"/>
        <v>0</v>
      </c>
      <c r="M27" s="55"/>
      <c r="N27" s="56"/>
      <c r="O27" s="57">
        <v>0</v>
      </c>
      <c r="Q27" s="50" t="str">
        <f t="shared" si="2"/>
        <v/>
      </c>
    </row>
    <row r="28" spans="1:17" x14ac:dyDescent="0.25">
      <c r="A28" s="51" t="s">
        <v>43</v>
      </c>
      <c r="B28" s="44" t="s">
        <v>44</v>
      </c>
      <c r="C28" s="58"/>
      <c r="D28" s="52"/>
      <c r="E28" s="58"/>
      <c r="F28" s="52"/>
      <c r="G28" s="53"/>
      <c r="H28" s="54">
        <f t="shared" si="5"/>
        <v>0</v>
      </c>
      <c r="I28" s="55"/>
      <c r="J28" s="54">
        <f t="shared" si="3"/>
        <v>0</v>
      </c>
      <c r="K28" s="55"/>
      <c r="L28" s="54">
        <f t="shared" si="4"/>
        <v>0</v>
      </c>
      <c r="M28" s="55"/>
      <c r="N28" s="56"/>
      <c r="O28" s="57">
        <v>0</v>
      </c>
      <c r="Q28" s="50" t="str">
        <f t="shared" si="2"/>
        <v/>
      </c>
    </row>
    <row r="29" spans="1:17" x14ac:dyDescent="0.25">
      <c r="A29" s="51" t="s">
        <v>45</v>
      </c>
      <c r="B29" s="44" t="s">
        <v>46</v>
      </c>
      <c r="C29" s="58"/>
      <c r="D29" s="52"/>
      <c r="E29" s="58"/>
      <c r="F29" s="52"/>
      <c r="G29" s="53"/>
      <c r="H29" s="54">
        <f t="shared" si="5"/>
        <v>0</v>
      </c>
      <c r="I29" s="55"/>
      <c r="J29" s="54">
        <f t="shared" si="3"/>
        <v>0</v>
      </c>
      <c r="K29" s="55"/>
      <c r="L29" s="54">
        <f t="shared" si="4"/>
        <v>0</v>
      </c>
      <c r="M29" s="55"/>
      <c r="N29" s="56"/>
      <c r="O29" s="57">
        <v>0.02</v>
      </c>
      <c r="Q29" s="50" t="str">
        <f t="shared" si="2"/>
        <v/>
      </c>
    </row>
    <row r="30" spans="1:17" x14ac:dyDescent="0.25">
      <c r="A30" s="51" t="s">
        <v>47</v>
      </c>
      <c r="B30" s="44" t="s">
        <v>48</v>
      </c>
      <c r="C30" s="58"/>
      <c r="D30" s="52"/>
      <c r="E30" s="58"/>
      <c r="F30" s="52"/>
      <c r="G30" s="53"/>
      <c r="H30" s="54">
        <f t="shared" si="5"/>
        <v>0</v>
      </c>
      <c r="I30" s="55"/>
      <c r="J30" s="54">
        <f t="shared" si="3"/>
        <v>0</v>
      </c>
      <c r="K30" s="55"/>
      <c r="L30" s="54">
        <f t="shared" si="4"/>
        <v>0</v>
      </c>
      <c r="M30" s="55"/>
      <c r="N30" s="56"/>
      <c r="O30" s="57">
        <v>0.02</v>
      </c>
      <c r="Q30" s="50" t="str">
        <f t="shared" si="2"/>
        <v/>
      </c>
    </row>
    <row r="31" spans="1:17" x14ac:dyDescent="0.25">
      <c r="A31" s="51" t="s">
        <v>49</v>
      </c>
      <c r="B31" s="44" t="s">
        <v>50</v>
      </c>
      <c r="C31" s="58"/>
      <c r="D31" s="52"/>
      <c r="E31" s="58"/>
      <c r="F31" s="52"/>
      <c r="G31" s="53"/>
      <c r="H31" s="54">
        <f>ROUND(F31*O31,-1)+F31</f>
        <v>0</v>
      </c>
      <c r="I31" s="55"/>
      <c r="J31" s="54">
        <f t="shared" si="3"/>
        <v>0</v>
      </c>
      <c r="K31" s="55"/>
      <c r="L31" s="54">
        <f t="shared" si="4"/>
        <v>0</v>
      </c>
      <c r="M31" s="55"/>
      <c r="N31" s="56"/>
      <c r="O31" s="57">
        <v>0.02</v>
      </c>
      <c r="Q31" s="50" t="str">
        <f t="shared" si="2"/>
        <v/>
      </c>
    </row>
    <row r="32" spans="1:17" x14ac:dyDescent="0.25">
      <c r="A32" s="51" t="s">
        <v>51</v>
      </c>
      <c r="B32" s="44" t="s">
        <v>52</v>
      </c>
      <c r="C32" s="58"/>
      <c r="D32" s="52"/>
      <c r="E32" s="58"/>
      <c r="F32" s="52"/>
      <c r="G32" s="53"/>
      <c r="H32" s="54">
        <f t="shared" si="5"/>
        <v>0</v>
      </c>
      <c r="I32" s="55"/>
      <c r="J32" s="54">
        <f t="shared" si="3"/>
        <v>0</v>
      </c>
      <c r="K32" s="55"/>
      <c r="L32" s="54">
        <f t="shared" si="4"/>
        <v>0</v>
      </c>
      <c r="M32" s="55"/>
      <c r="N32" s="56"/>
      <c r="O32" s="57">
        <v>0</v>
      </c>
      <c r="Q32" s="50" t="str">
        <f t="shared" si="2"/>
        <v/>
      </c>
    </row>
    <row r="33" spans="1:17" x14ac:dyDescent="0.25">
      <c r="A33" s="51" t="s">
        <v>53</v>
      </c>
      <c r="B33" s="44" t="s">
        <v>54</v>
      </c>
      <c r="C33" s="58"/>
      <c r="D33" s="52"/>
      <c r="E33" s="58"/>
      <c r="F33" s="52"/>
      <c r="G33" s="53"/>
      <c r="H33" s="54">
        <f t="shared" si="5"/>
        <v>0</v>
      </c>
      <c r="I33" s="55"/>
      <c r="J33" s="54">
        <f t="shared" si="3"/>
        <v>0</v>
      </c>
      <c r="K33" s="55"/>
      <c r="L33" s="54">
        <f t="shared" si="4"/>
        <v>0</v>
      </c>
      <c r="M33" s="55"/>
      <c r="N33" s="56"/>
      <c r="O33" s="57">
        <v>0</v>
      </c>
      <c r="Q33" s="50" t="str">
        <f t="shared" si="2"/>
        <v/>
      </c>
    </row>
    <row r="34" spans="1:17" x14ac:dyDescent="0.25">
      <c r="A34" s="51" t="s">
        <v>55</v>
      </c>
      <c r="B34" s="44" t="s">
        <v>56</v>
      </c>
      <c r="C34" s="58"/>
      <c r="D34" s="52"/>
      <c r="E34" s="58"/>
      <c r="F34" s="52"/>
      <c r="G34" s="53"/>
      <c r="H34" s="54">
        <f t="shared" si="5"/>
        <v>0</v>
      </c>
      <c r="I34" s="55"/>
      <c r="J34" s="54">
        <f t="shared" si="3"/>
        <v>0</v>
      </c>
      <c r="K34" s="55"/>
      <c r="L34" s="54">
        <f t="shared" si="4"/>
        <v>0</v>
      </c>
      <c r="M34" s="55"/>
      <c r="N34" s="56"/>
      <c r="O34" s="57">
        <v>0</v>
      </c>
      <c r="Q34" s="50" t="str">
        <f t="shared" si="2"/>
        <v/>
      </c>
    </row>
    <row r="35" spans="1:17" x14ac:dyDescent="0.25">
      <c r="A35" s="51" t="s">
        <v>57</v>
      </c>
      <c r="B35" s="44" t="s">
        <v>58</v>
      </c>
      <c r="C35" s="58"/>
      <c r="D35" s="52"/>
      <c r="E35" s="58"/>
      <c r="F35" s="52"/>
      <c r="G35" s="53"/>
      <c r="H35" s="54">
        <f t="shared" si="5"/>
        <v>0</v>
      </c>
      <c r="I35" s="55"/>
      <c r="J35" s="54">
        <f t="shared" si="3"/>
        <v>0</v>
      </c>
      <c r="K35" s="55"/>
      <c r="L35" s="54">
        <f t="shared" si="4"/>
        <v>0</v>
      </c>
      <c r="M35" s="55"/>
      <c r="N35" s="56"/>
      <c r="O35" s="57">
        <v>0</v>
      </c>
      <c r="Q35" s="50" t="str">
        <f t="shared" si="2"/>
        <v/>
      </c>
    </row>
    <row r="36" spans="1:17" x14ac:dyDescent="0.25">
      <c r="A36" s="51" t="s">
        <v>59</v>
      </c>
      <c r="B36" s="44" t="s">
        <v>60</v>
      </c>
      <c r="C36" s="58"/>
      <c r="D36" s="52"/>
      <c r="E36" s="58"/>
      <c r="F36" s="52"/>
      <c r="G36" s="53"/>
      <c r="H36" s="54">
        <f t="shared" si="5"/>
        <v>0</v>
      </c>
      <c r="I36" s="55"/>
      <c r="J36" s="54">
        <f t="shared" si="3"/>
        <v>0</v>
      </c>
      <c r="K36" s="55"/>
      <c r="L36" s="54">
        <f t="shared" si="4"/>
        <v>0</v>
      </c>
      <c r="M36" s="55"/>
      <c r="N36" s="56"/>
      <c r="O36" s="57">
        <v>0</v>
      </c>
      <c r="Q36" s="50" t="str">
        <f t="shared" si="2"/>
        <v/>
      </c>
    </row>
    <row r="37" spans="1:17" x14ac:dyDescent="0.25">
      <c r="A37" s="51" t="s">
        <v>61</v>
      </c>
      <c r="B37" s="44" t="s">
        <v>62</v>
      </c>
      <c r="C37" s="58"/>
      <c r="D37" s="52"/>
      <c r="E37" s="58"/>
      <c r="F37" s="52"/>
      <c r="G37" s="53"/>
      <c r="H37" s="54">
        <f t="shared" si="5"/>
        <v>0</v>
      </c>
      <c r="I37" s="55"/>
      <c r="J37" s="54">
        <f t="shared" si="3"/>
        <v>0</v>
      </c>
      <c r="K37" s="55"/>
      <c r="L37" s="54">
        <f t="shared" si="4"/>
        <v>0</v>
      </c>
      <c r="M37" s="55"/>
      <c r="N37" s="56"/>
      <c r="O37" s="57">
        <v>0</v>
      </c>
      <c r="Q37" s="50" t="str">
        <f t="shared" si="2"/>
        <v/>
      </c>
    </row>
    <row r="38" spans="1:17" x14ac:dyDescent="0.25">
      <c r="A38" s="51" t="s">
        <v>63</v>
      </c>
      <c r="B38" s="44" t="s">
        <v>64</v>
      </c>
      <c r="C38" s="58"/>
      <c r="D38" s="52"/>
      <c r="E38" s="58"/>
      <c r="F38" s="52"/>
      <c r="G38" s="53"/>
      <c r="H38" s="54">
        <f t="shared" si="5"/>
        <v>0</v>
      </c>
      <c r="I38" s="55"/>
      <c r="J38" s="54">
        <f t="shared" si="3"/>
        <v>0</v>
      </c>
      <c r="K38" s="55"/>
      <c r="L38" s="54">
        <f t="shared" si="4"/>
        <v>0</v>
      </c>
      <c r="M38" s="55"/>
      <c r="N38" s="56"/>
      <c r="O38" s="57">
        <v>0</v>
      </c>
      <c r="Q38" s="50" t="str">
        <f t="shared" si="2"/>
        <v/>
      </c>
    </row>
    <row r="39" spans="1:17" x14ac:dyDescent="0.25">
      <c r="A39" s="51" t="s">
        <v>65</v>
      </c>
      <c r="B39" s="44" t="s">
        <v>66</v>
      </c>
      <c r="C39" s="58"/>
      <c r="D39" s="52"/>
      <c r="E39" s="58"/>
      <c r="F39" s="52"/>
      <c r="G39" s="53"/>
      <c r="H39" s="54">
        <f t="shared" si="5"/>
        <v>0</v>
      </c>
      <c r="I39" s="55"/>
      <c r="J39" s="54">
        <f t="shared" si="3"/>
        <v>0</v>
      </c>
      <c r="K39" s="55"/>
      <c r="L39" s="54">
        <f t="shared" si="4"/>
        <v>0</v>
      </c>
      <c r="M39" s="55"/>
      <c r="N39" s="56"/>
      <c r="O39" s="57">
        <v>0</v>
      </c>
      <c r="Q39" s="50" t="str">
        <f t="shared" si="2"/>
        <v/>
      </c>
    </row>
    <row r="40" spans="1:17" x14ac:dyDescent="0.25">
      <c r="A40" s="51" t="s">
        <v>67</v>
      </c>
      <c r="B40" s="44" t="s">
        <v>68</v>
      </c>
      <c r="C40" s="58"/>
      <c r="D40" s="52"/>
      <c r="E40" s="58"/>
      <c r="F40" s="52"/>
      <c r="G40" s="53"/>
      <c r="H40" s="54">
        <f t="shared" si="5"/>
        <v>0</v>
      </c>
      <c r="I40" s="55"/>
      <c r="J40" s="54">
        <f t="shared" si="3"/>
        <v>0</v>
      </c>
      <c r="K40" s="55"/>
      <c r="L40" s="54">
        <f t="shared" si="4"/>
        <v>0</v>
      </c>
      <c r="M40" s="55"/>
      <c r="N40" s="56"/>
      <c r="O40" s="57">
        <v>0</v>
      </c>
      <c r="Q40" s="50" t="str">
        <f t="shared" si="2"/>
        <v/>
      </c>
    </row>
    <row r="41" spans="1:17" x14ac:dyDescent="0.25">
      <c r="A41" s="51" t="s">
        <v>69</v>
      </c>
      <c r="B41" s="44" t="s">
        <v>70</v>
      </c>
      <c r="C41" s="58"/>
      <c r="D41" s="52"/>
      <c r="E41" s="58"/>
      <c r="F41" s="52"/>
      <c r="G41" s="53"/>
      <c r="H41" s="54">
        <f t="shared" si="5"/>
        <v>0</v>
      </c>
      <c r="I41" s="55"/>
      <c r="J41" s="54">
        <f t="shared" si="3"/>
        <v>0</v>
      </c>
      <c r="K41" s="55"/>
      <c r="L41" s="54">
        <f t="shared" si="4"/>
        <v>0</v>
      </c>
      <c r="M41" s="55"/>
      <c r="N41" s="56"/>
      <c r="O41" s="57">
        <v>0</v>
      </c>
      <c r="Q41" s="50" t="str">
        <f t="shared" si="2"/>
        <v/>
      </c>
    </row>
    <row r="42" spans="1:17" x14ac:dyDescent="0.25">
      <c r="A42" s="51" t="s">
        <v>71</v>
      </c>
      <c r="B42" s="44" t="s">
        <v>72</v>
      </c>
      <c r="C42" s="58"/>
      <c r="D42" s="52"/>
      <c r="E42" s="58"/>
      <c r="F42" s="52"/>
      <c r="G42" s="53"/>
      <c r="H42" s="54">
        <f t="shared" si="5"/>
        <v>0</v>
      </c>
      <c r="I42" s="55"/>
      <c r="J42" s="54">
        <f t="shared" si="3"/>
        <v>0</v>
      </c>
      <c r="K42" s="55"/>
      <c r="L42" s="54">
        <f t="shared" si="4"/>
        <v>0</v>
      </c>
      <c r="M42" s="55"/>
      <c r="N42" s="56"/>
      <c r="O42" s="57">
        <v>0</v>
      </c>
      <c r="Q42" s="50" t="str">
        <f t="shared" si="2"/>
        <v/>
      </c>
    </row>
    <row r="43" spans="1:17" x14ac:dyDescent="0.25">
      <c r="A43" s="51" t="s">
        <v>73</v>
      </c>
      <c r="B43" s="44" t="s">
        <v>74</v>
      </c>
      <c r="C43" s="58"/>
      <c r="D43" s="52"/>
      <c r="E43" s="58"/>
      <c r="F43" s="52"/>
      <c r="G43" s="53"/>
      <c r="H43" s="54">
        <f t="shared" si="5"/>
        <v>0</v>
      </c>
      <c r="I43" s="55"/>
      <c r="J43" s="54">
        <f t="shared" si="3"/>
        <v>0</v>
      </c>
      <c r="K43" s="55"/>
      <c r="L43" s="54">
        <f t="shared" si="4"/>
        <v>0</v>
      </c>
      <c r="M43" s="55"/>
      <c r="N43" s="56"/>
      <c r="O43" s="57">
        <v>0</v>
      </c>
      <c r="Q43" s="50" t="str">
        <f t="shared" si="2"/>
        <v/>
      </c>
    </row>
    <row r="44" spans="1:17" x14ac:dyDescent="0.25">
      <c r="A44" s="51" t="s">
        <v>75</v>
      </c>
      <c r="B44" s="44" t="s">
        <v>76</v>
      </c>
      <c r="C44" s="58"/>
      <c r="D44" s="52"/>
      <c r="E44" s="58"/>
      <c r="F44" s="52"/>
      <c r="G44" s="53"/>
      <c r="H44" s="54">
        <f t="shared" si="5"/>
        <v>0</v>
      </c>
      <c r="I44" s="55"/>
      <c r="J44" s="54">
        <f t="shared" si="3"/>
        <v>0</v>
      </c>
      <c r="K44" s="55"/>
      <c r="L44" s="54">
        <f t="shared" si="4"/>
        <v>0</v>
      </c>
      <c r="M44" s="55"/>
      <c r="N44" s="56"/>
      <c r="O44" s="57">
        <v>0.02</v>
      </c>
      <c r="Q44" s="50" t="str">
        <f t="shared" si="2"/>
        <v/>
      </c>
    </row>
    <row r="45" spans="1:17" x14ac:dyDescent="0.25">
      <c r="A45" s="51" t="s">
        <v>77</v>
      </c>
      <c r="B45" s="44" t="s">
        <v>78</v>
      </c>
      <c r="C45" s="58"/>
      <c r="D45" s="52"/>
      <c r="E45" s="58"/>
      <c r="F45" s="52"/>
      <c r="G45" s="53"/>
      <c r="H45" s="54">
        <f t="shared" si="5"/>
        <v>0</v>
      </c>
      <c r="I45" s="55"/>
      <c r="J45" s="54">
        <f t="shared" si="3"/>
        <v>0</v>
      </c>
      <c r="K45" s="55"/>
      <c r="L45" s="54">
        <f t="shared" si="4"/>
        <v>0</v>
      </c>
      <c r="M45" s="55"/>
      <c r="N45" s="56"/>
      <c r="O45" s="57">
        <v>0</v>
      </c>
      <c r="Q45" s="50" t="str">
        <f t="shared" si="2"/>
        <v/>
      </c>
    </row>
    <row r="46" spans="1:17" x14ac:dyDescent="0.25">
      <c r="A46" s="51" t="s">
        <v>79</v>
      </c>
      <c r="B46" s="44" t="s">
        <v>80</v>
      </c>
      <c r="C46" s="58"/>
      <c r="D46" s="52"/>
      <c r="E46" s="58"/>
      <c r="F46" s="52"/>
      <c r="G46" s="53"/>
      <c r="H46" s="54">
        <f t="shared" si="5"/>
        <v>0</v>
      </c>
      <c r="I46" s="55"/>
      <c r="J46" s="54">
        <f t="shared" si="3"/>
        <v>0</v>
      </c>
      <c r="K46" s="55"/>
      <c r="L46" s="54">
        <f t="shared" si="4"/>
        <v>0</v>
      </c>
      <c r="M46" s="55"/>
      <c r="N46" s="56"/>
      <c r="O46" s="57">
        <v>0</v>
      </c>
      <c r="Q46" s="50" t="str">
        <f t="shared" si="2"/>
        <v/>
      </c>
    </row>
    <row r="47" spans="1:17" x14ac:dyDescent="0.25">
      <c r="A47" s="51" t="s">
        <v>81</v>
      </c>
      <c r="B47" s="44" t="s">
        <v>82</v>
      </c>
      <c r="C47" s="58"/>
      <c r="D47" s="52"/>
      <c r="E47" s="58"/>
      <c r="F47" s="52"/>
      <c r="G47" s="53"/>
      <c r="H47" s="54">
        <f t="shared" si="5"/>
        <v>0</v>
      </c>
      <c r="I47" s="55"/>
      <c r="J47" s="54">
        <f t="shared" si="3"/>
        <v>0</v>
      </c>
      <c r="K47" s="55"/>
      <c r="L47" s="54">
        <f t="shared" si="4"/>
        <v>0</v>
      </c>
      <c r="M47" s="55"/>
      <c r="N47" s="56"/>
      <c r="O47" s="57">
        <v>0</v>
      </c>
      <c r="Q47" s="50" t="str">
        <f t="shared" si="2"/>
        <v/>
      </c>
    </row>
    <row r="48" spans="1:17" x14ac:dyDescent="0.25">
      <c r="A48" s="51" t="s">
        <v>83</v>
      </c>
      <c r="B48" s="44" t="s">
        <v>84</v>
      </c>
      <c r="C48" s="58"/>
      <c r="D48" s="52"/>
      <c r="E48" s="58"/>
      <c r="F48" s="52"/>
      <c r="G48" s="53"/>
      <c r="H48" s="54">
        <f t="shared" si="5"/>
        <v>0</v>
      </c>
      <c r="I48" s="55"/>
      <c r="J48" s="54">
        <f t="shared" si="3"/>
        <v>0</v>
      </c>
      <c r="K48" s="55"/>
      <c r="L48" s="54">
        <f t="shared" si="4"/>
        <v>0</v>
      </c>
      <c r="M48" s="55"/>
      <c r="N48" s="56"/>
      <c r="O48" s="57">
        <v>0</v>
      </c>
      <c r="Q48" s="50" t="str">
        <f t="shared" si="2"/>
        <v/>
      </c>
    </row>
    <row r="49" spans="1:17" x14ac:dyDescent="0.25">
      <c r="A49" s="51" t="s">
        <v>85</v>
      </c>
      <c r="B49" s="44" t="s">
        <v>86</v>
      </c>
      <c r="C49" s="58"/>
      <c r="D49" s="52"/>
      <c r="E49" s="58"/>
      <c r="F49" s="52"/>
      <c r="G49" s="53"/>
      <c r="H49" s="54">
        <f t="shared" si="5"/>
        <v>0</v>
      </c>
      <c r="I49" s="55"/>
      <c r="J49" s="54">
        <f t="shared" si="3"/>
        <v>0</v>
      </c>
      <c r="K49" s="55"/>
      <c r="L49" s="54">
        <f t="shared" si="4"/>
        <v>0</v>
      </c>
      <c r="M49" s="55"/>
      <c r="N49" s="56"/>
      <c r="O49" s="57">
        <v>0.02</v>
      </c>
      <c r="Q49" s="50" t="str">
        <f t="shared" si="2"/>
        <v/>
      </c>
    </row>
    <row r="50" spans="1:17" ht="16.95" customHeight="1" x14ac:dyDescent="0.25">
      <c r="A50" s="51" t="s">
        <v>87</v>
      </c>
      <c r="B50" s="44" t="s">
        <v>88</v>
      </c>
      <c r="C50" s="58"/>
      <c r="D50" s="52"/>
      <c r="E50" s="58"/>
      <c r="F50" s="52"/>
      <c r="G50" s="53"/>
      <c r="H50" s="54">
        <f>ROUND(F50*O50,-1)+F50</f>
        <v>0</v>
      </c>
      <c r="I50" s="55"/>
      <c r="J50" s="54">
        <f t="shared" si="3"/>
        <v>0</v>
      </c>
      <c r="K50" s="55"/>
      <c r="L50" s="54">
        <f t="shared" si="4"/>
        <v>0</v>
      </c>
      <c r="M50" s="55"/>
      <c r="N50" s="56"/>
      <c r="O50" s="57">
        <v>0</v>
      </c>
      <c r="Q50" s="50" t="str">
        <f t="shared" si="2"/>
        <v/>
      </c>
    </row>
    <row r="51" spans="1:17" x14ac:dyDescent="0.25">
      <c r="A51" s="51"/>
      <c r="B51" s="44"/>
      <c r="C51" s="45"/>
      <c r="D51" s="52"/>
      <c r="E51" s="58"/>
      <c r="F51" s="52"/>
      <c r="G51" s="53"/>
      <c r="H51" s="54"/>
      <c r="I51" s="55"/>
      <c r="J51" s="54"/>
      <c r="K51" s="55"/>
      <c r="L51" s="54"/>
      <c r="M51" s="55"/>
      <c r="N51" s="56"/>
      <c r="O51" s="11"/>
      <c r="Q51" s="50">
        <v>1</v>
      </c>
    </row>
    <row r="52" spans="1:17" x14ac:dyDescent="0.25">
      <c r="A52" s="10"/>
      <c r="B52" s="44"/>
      <c r="C52" s="45"/>
      <c r="D52" s="59"/>
      <c r="E52" s="45"/>
      <c r="F52" s="59"/>
      <c r="G52" s="53"/>
      <c r="H52" s="59"/>
      <c r="I52" s="60"/>
      <c r="J52" s="59"/>
      <c r="K52" s="60"/>
      <c r="L52" s="59"/>
      <c r="M52" s="60"/>
      <c r="N52" s="56"/>
      <c r="O52" s="11"/>
      <c r="Q52" s="50">
        <v>1</v>
      </c>
    </row>
    <row r="53" spans="1:17" x14ac:dyDescent="0.25">
      <c r="A53" s="10"/>
      <c r="B53" s="44" t="s">
        <v>89</v>
      </c>
      <c r="C53" s="45"/>
      <c r="D53" s="61">
        <f>SUM(D12:D51)</f>
        <v>0</v>
      </c>
      <c r="E53" s="45"/>
      <c r="F53" s="61">
        <f>SUM(F12:F51)</f>
        <v>0</v>
      </c>
      <c r="G53" s="53"/>
      <c r="H53" s="61">
        <f>SUM(H12:H51)</f>
        <v>0</v>
      </c>
      <c r="I53" s="60"/>
      <c r="J53" s="61">
        <f>SUM(J12:J51)</f>
        <v>0</v>
      </c>
      <c r="K53" s="60"/>
      <c r="L53" s="61">
        <f>SUM(L12:L51)</f>
        <v>0</v>
      </c>
      <c r="M53" s="60"/>
      <c r="N53" s="56"/>
      <c r="O53" s="11"/>
      <c r="Q53" s="50" t="str">
        <f>IF(D53+F53+H53+J53+L53&lt;&gt;0,1,"")</f>
        <v/>
      </c>
    </row>
    <row r="54" spans="1:17" x14ac:dyDescent="0.25">
      <c r="A54" s="10"/>
      <c r="B54" s="44"/>
      <c r="C54" s="45"/>
      <c r="E54" s="45"/>
      <c r="G54" s="45"/>
      <c r="I54" s="48"/>
      <c r="K54" s="48"/>
      <c r="M54" s="48"/>
      <c r="N54" s="62"/>
      <c r="O54" s="11"/>
      <c r="Q54" s="50">
        <v>1</v>
      </c>
    </row>
    <row r="55" spans="1:17" ht="45" x14ac:dyDescent="0.25">
      <c r="A55" s="51" t="s">
        <v>90</v>
      </c>
      <c r="B55" s="44" t="s">
        <v>91</v>
      </c>
      <c r="C55" s="63"/>
      <c r="D55" s="52"/>
      <c r="E55" s="63"/>
      <c r="F55" s="52"/>
      <c r="G55" s="53"/>
      <c r="H55" s="64">
        <f>ROUND(F55*O55,-1)+F55+V5</f>
        <v>0</v>
      </c>
      <c r="I55" s="55"/>
      <c r="J55" s="64">
        <f>ROUND(H55*O55,-1)+H55+V6</f>
        <v>0</v>
      </c>
      <c r="K55" s="55"/>
      <c r="L55" s="64">
        <f>ROUND(J55*O55,-1)+J55+V7</f>
        <v>0</v>
      </c>
      <c r="M55" s="55"/>
      <c r="N55" s="65" t="s">
        <v>92</v>
      </c>
      <c r="O55" s="66">
        <v>0.02</v>
      </c>
      <c r="Q55" s="50" t="str">
        <f>IF(D55+F55+H55+J55+L55&lt;&gt;0,1,"")</f>
        <v/>
      </c>
    </row>
    <row r="56" spans="1:17" x14ac:dyDescent="0.25">
      <c r="A56" s="51" t="s">
        <v>93</v>
      </c>
      <c r="B56" s="44" t="s">
        <v>94</v>
      </c>
      <c r="C56" s="63"/>
      <c r="D56" s="52"/>
      <c r="E56" s="63"/>
      <c r="F56" s="52"/>
      <c r="G56" s="53"/>
      <c r="H56" s="54">
        <f t="shared" ref="H56:H67" si="6">F56</f>
        <v>0</v>
      </c>
      <c r="I56" s="55"/>
      <c r="J56" s="54">
        <f t="shared" ref="J56:L67" si="7">H56</f>
        <v>0</v>
      </c>
      <c r="K56" s="55"/>
      <c r="L56" s="54">
        <f t="shared" si="7"/>
        <v>0</v>
      </c>
      <c r="M56" s="55"/>
      <c r="N56" s="56"/>
      <c r="O56" s="11"/>
      <c r="Q56" s="50" t="str">
        <f t="shared" si="2"/>
        <v/>
      </c>
    </row>
    <row r="57" spans="1:17" x14ac:dyDescent="0.25">
      <c r="A57" s="51" t="s">
        <v>95</v>
      </c>
      <c r="B57" s="44" t="s">
        <v>96</v>
      </c>
      <c r="C57" s="63"/>
      <c r="D57" s="52"/>
      <c r="E57" s="63"/>
      <c r="F57" s="52"/>
      <c r="G57" s="53"/>
      <c r="H57" s="54">
        <f t="shared" si="6"/>
        <v>0</v>
      </c>
      <c r="I57" s="55"/>
      <c r="J57" s="54">
        <f t="shared" si="7"/>
        <v>0</v>
      </c>
      <c r="K57" s="55"/>
      <c r="L57" s="54">
        <f t="shared" si="7"/>
        <v>0</v>
      </c>
      <c r="M57" s="55"/>
      <c r="N57" s="56" t="s">
        <v>97</v>
      </c>
      <c r="O57" s="11"/>
      <c r="Q57" s="50" t="str">
        <f t="shared" si="2"/>
        <v/>
      </c>
    </row>
    <row r="58" spans="1:17" x14ac:dyDescent="0.25">
      <c r="A58" s="51" t="s">
        <v>98</v>
      </c>
      <c r="B58" s="44" t="s">
        <v>99</v>
      </c>
      <c r="C58" s="63"/>
      <c r="D58" s="52"/>
      <c r="E58" s="63"/>
      <c r="F58" s="52"/>
      <c r="G58" s="53"/>
      <c r="H58" s="54">
        <f t="shared" si="6"/>
        <v>0</v>
      </c>
      <c r="I58" s="55"/>
      <c r="J58" s="54">
        <f t="shared" si="7"/>
        <v>0</v>
      </c>
      <c r="K58" s="55"/>
      <c r="L58" s="54">
        <f t="shared" si="7"/>
        <v>0</v>
      </c>
      <c r="M58" s="55"/>
      <c r="N58" s="56" t="s">
        <v>97</v>
      </c>
      <c r="O58" s="11"/>
      <c r="Q58" s="50" t="str">
        <f t="shared" si="2"/>
        <v/>
      </c>
    </row>
    <row r="59" spans="1:17" x14ac:dyDescent="0.25">
      <c r="A59" s="51" t="s">
        <v>100</v>
      </c>
      <c r="B59" s="44" t="s">
        <v>101</v>
      </c>
      <c r="C59" s="63"/>
      <c r="D59" s="52"/>
      <c r="E59" s="63"/>
      <c r="F59" s="52"/>
      <c r="G59" s="53"/>
      <c r="H59" s="54">
        <f t="shared" si="6"/>
        <v>0</v>
      </c>
      <c r="I59" s="55"/>
      <c r="J59" s="54">
        <f t="shared" si="7"/>
        <v>0</v>
      </c>
      <c r="K59" s="55"/>
      <c r="L59" s="54">
        <f t="shared" si="7"/>
        <v>0</v>
      </c>
      <c r="M59" s="55"/>
      <c r="N59" s="56"/>
      <c r="O59" s="11"/>
      <c r="Q59" s="50" t="str">
        <f t="shared" si="2"/>
        <v/>
      </c>
    </row>
    <row r="60" spans="1:17" x14ac:dyDescent="0.25">
      <c r="A60" s="51" t="s">
        <v>102</v>
      </c>
      <c r="B60" s="44" t="s">
        <v>103</v>
      </c>
      <c r="C60" s="63"/>
      <c r="D60" s="52"/>
      <c r="E60" s="63"/>
      <c r="F60" s="52"/>
      <c r="G60" s="53"/>
      <c r="H60" s="54">
        <f t="shared" si="6"/>
        <v>0</v>
      </c>
      <c r="I60" s="55"/>
      <c r="J60" s="54">
        <f t="shared" si="7"/>
        <v>0</v>
      </c>
      <c r="K60" s="55"/>
      <c r="L60" s="54">
        <f t="shared" si="7"/>
        <v>0</v>
      </c>
      <c r="M60" s="55"/>
      <c r="N60" s="56"/>
      <c r="O60" s="11"/>
      <c r="Q60" s="50" t="str">
        <f t="shared" si="2"/>
        <v/>
      </c>
    </row>
    <row r="61" spans="1:17" x14ac:dyDescent="0.25">
      <c r="A61" s="51" t="s">
        <v>104</v>
      </c>
      <c r="B61" s="44" t="s">
        <v>105</v>
      </c>
      <c r="C61" s="63"/>
      <c r="D61" s="52"/>
      <c r="E61" s="63"/>
      <c r="F61" s="52"/>
      <c r="G61" s="53"/>
      <c r="H61" s="54">
        <f t="shared" si="6"/>
        <v>0</v>
      </c>
      <c r="I61" s="55"/>
      <c r="J61" s="54">
        <f t="shared" si="7"/>
        <v>0</v>
      </c>
      <c r="K61" s="55"/>
      <c r="L61" s="54">
        <f t="shared" si="7"/>
        <v>0</v>
      </c>
      <c r="M61" s="55"/>
      <c r="N61" s="56"/>
      <c r="O61" s="11"/>
      <c r="Q61" s="50" t="str">
        <f t="shared" si="2"/>
        <v/>
      </c>
    </row>
    <row r="62" spans="1:17" x14ac:dyDescent="0.25">
      <c r="A62" s="51" t="s">
        <v>106</v>
      </c>
      <c r="B62" s="44" t="s">
        <v>107</v>
      </c>
      <c r="C62" s="63"/>
      <c r="D62" s="52"/>
      <c r="E62" s="63"/>
      <c r="F62" s="52"/>
      <c r="G62" s="53"/>
      <c r="H62" s="54">
        <f t="shared" si="6"/>
        <v>0</v>
      </c>
      <c r="I62" s="55"/>
      <c r="J62" s="54">
        <f t="shared" si="7"/>
        <v>0</v>
      </c>
      <c r="K62" s="55"/>
      <c r="L62" s="54">
        <f t="shared" si="7"/>
        <v>0</v>
      </c>
      <c r="M62" s="55"/>
      <c r="N62" s="56"/>
      <c r="O62" s="11"/>
      <c r="Q62" s="50" t="str">
        <f t="shared" si="2"/>
        <v/>
      </c>
    </row>
    <row r="63" spans="1:17" x14ac:dyDescent="0.25">
      <c r="A63" s="51" t="s">
        <v>108</v>
      </c>
      <c r="B63" s="44" t="s">
        <v>109</v>
      </c>
      <c r="C63" s="63"/>
      <c r="D63" s="52"/>
      <c r="E63" s="63"/>
      <c r="F63" s="52"/>
      <c r="G63" s="53"/>
      <c r="H63" s="54">
        <f t="shared" si="6"/>
        <v>0</v>
      </c>
      <c r="I63" s="55"/>
      <c r="J63" s="54">
        <f t="shared" si="7"/>
        <v>0</v>
      </c>
      <c r="K63" s="55"/>
      <c r="L63" s="54">
        <f t="shared" si="7"/>
        <v>0</v>
      </c>
      <c r="M63" s="55"/>
      <c r="N63" s="56"/>
      <c r="O63" s="11"/>
      <c r="Q63" s="50" t="str">
        <f t="shared" si="2"/>
        <v/>
      </c>
    </row>
    <row r="64" spans="1:17" x14ac:dyDescent="0.25">
      <c r="A64" s="51" t="s">
        <v>110</v>
      </c>
      <c r="B64" s="44" t="s">
        <v>111</v>
      </c>
      <c r="C64" s="63"/>
      <c r="D64" s="52"/>
      <c r="E64" s="63"/>
      <c r="F64" s="52"/>
      <c r="G64" s="53"/>
      <c r="H64" s="54">
        <f t="shared" si="6"/>
        <v>0</v>
      </c>
      <c r="I64" s="55"/>
      <c r="J64" s="54">
        <f t="shared" si="7"/>
        <v>0</v>
      </c>
      <c r="K64" s="55"/>
      <c r="L64" s="54">
        <f t="shared" si="7"/>
        <v>0</v>
      </c>
      <c r="M64" s="55"/>
      <c r="N64" s="56"/>
      <c r="O64" s="11"/>
      <c r="Q64" s="50" t="str">
        <f t="shared" si="2"/>
        <v/>
      </c>
    </row>
    <row r="65" spans="1:17" x14ac:dyDescent="0.25">
      <c r="A65" s="51" t="s">
        <v>112</v>
      </c>
      <c r="B65" s="44" t="s">
        <v>113</v>
      </c>
      <c r="C65" s="63"/>
      <c r="D65" s="52"/>
      <c r="E65" s="63"/>
      <c r="F65" s="52"/>
      <c r="G65" s="53"/>
      <c r="H65" s="54">
        <f t="shared" si="6"/>
        <v>0</v>
      </c>
      <c r="I65" s="55"/>
      <c r="J65" s="54">
        <f t="shared" si="7"/>
        <v>0</v>
      </c>
      <c r="K65" s="55"/>
      <c r="L65" s="54">
        <f t="shared" si="7"/>
        <v>0</v>
      </c>
      <c r="M65" s="55"/>
      <c r="N65" s="56"/>
      <c r="O65" s="11"/>
      <c r="Q65" s="50" t="str">
        <f t="shared" si="2"/>
        <v/>
      </c>
    </row>
    <row r="66" spans="1:17" x14ac:dyDescent="0.25">
      <c r="A66" s="51" t="s">
        <v>114</v>
      </c>
      <c r="B66" s="44" t="s">
        <v>115</v>
      </c>
      <c r="C66" s="45"/>
      <c r="D66" s="52"/>
      <c r="E66" s="45"/>
      <c r="F66" s="52"/>
      <c r="G66" s="53"/>
      <c r="H66" s="54">
        <f t="shared" si="6"/>
        <v>0</v>
      </c>
      <c r="I66" s="55"/>
      <c r="J66" s="54">
        <f t="shared" si="7"/>
        <v>0</v>
      </c>
      <c r="K66" s="55"/>
      <c r="L66" s="54">
        <f t="shared" si="7"/>
        <v>0</v>
      </c>
      <c r="M66" s="55"/>
      <c r="N66" s="56"/>
      <c r="O66" s="11"/>
      <c r="Q66" s="50" t="str">
        <f t="shared" si="2"/>
        <v/>
      </c>
    </row>
    <row r="67" spans="1:17" x14ac:dyDescent="0.25">
      <c r="A67" s="10"/>
      <c r="B67" s="44"/>
      <c r="C67" s="45"/>
      <c r="D67" s="52"/>
      <c r="E67" s="45"/>
      <c r="F67" s="52"/>
      <c r="G67" s="53"/>
      <c r="H67" s="54">
        <f t="shared" si="6"/>
        <v>0</v>
      </c>
      <c r="I67" s="55"/>
      <c r="J67" s="54">
        <f t="shared" si="7"/>
        <v>0</v>
      </c>
      <c r="K67" s="55"/>
      <c r="L67" s="54">
        <f t="shared" si="7"/>
        <v>0</v>
      </c>
      <c r="M67" s="55"/>
      <c r="N67" s="56"/>
      <c r="O67" s="11"/>
      <c r="Q67" s="50">
        <v>1</v>
      </c>
    </row>
    <row r="68" spans="1:17" x14ac:dyDescent="0.25">
      <c r="A68" s="10"/>
      <c r="B68" s="67">
        <v>6220</v>
      </c>
      <c r="C68" s="45"/>
      <c r="E68" s="45"/>
      <c r="G68" s="45"/>
      <c r="I68" s="48"/>
      <c r="K68" s="48"/>
      <c r="M68" s="48"/>
      <c r="N68" s="62"/>
      <c r="O68" s="11"/>
      <c r="Q68" s="50">
        <v>1</v>
      </c>
    </row>
    <row r="69" spans="1:17" x14ac:dyDescent="0.25">
      <c r="A69" s="10"/>
      <c r="B69" s="44" t="s">
        <v>116</v>
      </c>
      <c r="C69" s="45"/>
      <c r="D69" s="61">
        <f>SUM(D55:D68)</f>
        <v>0</v>
      </c>
      <c r="E69" s="45"/>
      <c r="F69" s="61">
        <f>SUM(F55:F68)</f>
        <v>0</v>
      </c>
      <c r="G69" s="53"/>
      <c r="H69" s="61">
        <f>SUM(H55:H68)</f>
        <v>0</v>
      </c>
      <c r="I69" s="60"/>
      <c r="J69" s="61">
        <f>SUM(J55:J68)</f>
        <v>0</v>
      </c>
      <c r="K69" s="60"/>
      <c r="L69" s="61">
        <f>SUM(L55:L68)</f>
        <v>0</v>
      </c>
      <c r="M69" s="60"/>
      <c r="N69" s="56"/>
      <c r="O69" s="11"/>
      <c r="Q69" s="50" t="str">
        <f>IF(D69+F69+H69+J69+L69&lt;&gt;0,1,"")</f>
        <v/>
      </c>
    </row>
    <row r="70" spans="1:17" ht="15.6" thickBot="1" x14ac:dyDescent="0.3">
      <c r="A70" s="10"/>
      <c r="B70" s="44"/>
      <c r="C70" s="45"/>
      <c r="D70" s="59"/>
      <c r="E70" s="45"/>
      <c r="F70" s="59"/>
      <c r="G70" s="53"/>
      <c r="H70" s="59"/>
      <c r="I70" s="60"/>
      <c r="J70" s="59"/>
      <c r="K70" s="60"/>
      <c r="L70" s="59"/>
      <c r="M70" s="60"/>
      <c r="N70" s="56"/>
      <c r="O70" s="11"/>
      <c r="Q70" s="50">
        <v>1</v>
      </c>
    </row>
    <row r="71" spans="1:17" x14ac:dyDescent="0.25">
      <c r="A71" s="10"/>
      <c r="B71" s="44" t="s">
        <v>117</v>
      </c>
      <c r="C71" s="45"/>
      <c r="D71" s="68">
        <f>(D69+D53)</f>
        <v>0</v>
      </c>
      <c r="E71" s="45"/>
      <c r="F71" s="68">
        <f>(F69+F53)</f>
        <v>0</v>
      </c>
      <c r="G71" s="53"/>
      <c r="H71" s="68">
        <f>(H69+H53)</f>
        <v>0</v>
      </c>
      <c r="I71" s="60"/>
      <c r="J71" s="68">
        <f>(J69+J53)</f>
        <v>0</v>
      </c>
      <c r="K71" s="60"/>
      <c r="L71" s="68">
        <f>(L69+L53)</f>
        <v>0</v>
      </c>
      <c r="M71" s="60"/>
      <c r="N71" s="56"/>
      <c r="O71" s="11"/>
      <c r="Q71" s="50" t="str">
        <f>IF(D71+F71+H71+J71+L71&lt;&gt;0,1,"")</f>
        <v/>
      </c>
    </row>
    <row r="72" spans="1:17" x14ac:dyDescent="0.25">
      <c r="A72" s="10"/>
      <c r="B72" s="44"/>
      <c r="C72" s="69"/>
      <c r="D72" s="59"/>
      <c r="E72" s="69">
        <f>F71-D71</f>
        <v>0</v>
      </c>
      <c r="G72" s="69">
        <f>H71-F71</f>
        <v>0</v>
      </c>
      <c r="I72" s="48"/>
      <c r="K72" s="48"/>
      <c r="M72" s="48"/>
      <c r="N72" s="70"/>
      <c r="O72" s="11"/>
      <c r="Q72" s="50">
        <v>1</v>
      </c>
    </row>
    <row r="73" spans="1:17" ht="13.5" customHeight="1" x14ac:dyDescent="0.25">
      <c r="A73" s="10"/>
      <c r="B73" s="44" t="s">
        <v>118</v>
      </c>
      <c r="C73" s="63"/>
      <c r="D73" s="59">
        <v>0</v>
      </c>
      <c r="E73" s="63"/>
      <c r="F73" s="59">
        <f>(IF(F75=0,D81,IF(D81&lt;D75,0,D81-D75)))</f>
        <v>0</v>
      </c>
      <c r="G73" s="53"/>
      <c r="H73" s="59">
        <f>(IF(H75=0,F81,IF(F81&lt;F75,0,F81-F75)))</f>
        <v>0</v>
      </c>
      <c r="I73" s="60"/>
      <c r="J73" s="59">
        <f>(IF(J75=0,H81,IF(H81&lt;H75,0,H81-H75)))</f>
        <v>0</v>
      </c>
      <c r="K73" s="60"/>
      <c r="L73" s="59">
        <f>(IF(L75=0,J81,IF(J81&lt;J75,0,J81-J75)))</f>
        <v>0</v>
      </c>
      <c r="M73" s="60"/>
      <c r="N73" s="56"/>
      <c r="O73" s="11"/>
      <c r="Q73" s="50" t="str">
        <f>IF(D73+F73+H73+J73+L73&lt;&gt;0,1,"")</f>
        <v/>
      </c>
    </row>
    <row r="74" spans="1:17" ht="13.5" customHeight="1" x14ac:dyDescent="0.25">
      <c r="A74" s="10"/>
      <c r="B74" s="44"/>
      <c r="C74" s="45"/>
      <c r="D74" s="59"/>
      <c r="E74" s="45"/>
      <c r="F74" s="59"/>
      <c r="G74" s="53"/>
      <c r="H74" s="59"/>
      <c r="I74" s="60"/>
      <c r="J74" s="59"/>
      <c r="K74" s="60"/>
      <c r="L74" s="59"/>
      <c r="M74" s="60"/>
      <c r="N74" s="56"/>
      <c r="O74" s="11"/>
      <c r="Q74" s="50">
        <v>1</v>
      </c>
    </row>
    <row r="75" spans="1:17" ht="13.5" customHeight="1" x14ac:dyDescent="0.25">
      <c r="A75" s="10"/>
      <c r="B75" s="44" t="s">
        <v>119</v>
      </c>
      <c r="C75" s="45"/>
      <c r="D75" s="59">
        <v>0</v>
      </c>
      <c r="E75" s="45"/>
      <c r="F75" s="59">
        <f>IF(D81&gt;=D75,D75,IF((D71+D73)*-1&gt;D75,0,IF(D71+D73&lt;D75,D81,0)))</f>
        <v>0</v>
      </c>
      <c r="G75" s="53"/>
      <c r="H75" s="59">
        <f>IF(F81&gt;=F75,F75,IF((F71+F73)*-1&gt;F75,0,IF(F71+F73&lt;F75,F81,0)))</f>
        <v>0</v>
      </c>
      <c r="I75" s="60"/>
      <c r="J75" s="59">
        <f>IF(H81&gt;=H75,H75,IF((H71+H73)*-1&gt;H75,0,IF(H71+H73&lt;H75,H81,0)))</f>
        <v>0</v>
      </c>
      <c r="K75" s="60"/>
      <c r="L75" s="59">
        <f>IF(J81&gt;=J75,J75,IF((J71+J73)*-1&gt;J75,0,IF(J71+J73&lt;J75,J81,0)))</f>
        <v>0</v>
      </c>
      <c r="M75" s="60"/>
      <c r="N75" s="56"/>
      <c r="O75" s="11"/>
      <c r="Q75" s="50" t="str">
        <f>IF(D75+F75+H75+J75+L75&lt;&gt;0,1,"")</f>
        <v/>
      </c>
    </row>
    <row r="76" spans="1:17" ht="13.5" customHeight="1" x14ac:dyDescent="0.25">
      <c r="A76" s="10"/>
      <c r="B76" s="44"/>
      <c r="C76" s="45"/>
      <c r="D76" s="59"/>
      <c r="E76" s="45"/>
      <c r="F76" s="59"/>
      <c r="G76" s="53"/>
      <c r="H76" s="59"/>
      <c r="I76" s="60"/>
      <c r="J76" s="59"/>
      <c r="K76" s="60"/>
      <c r="L76" s="59"/>
      <c r="M76" s="60"/>
      <c r="N76" s="56"/>
      <c r="O76" s="11"/>
      <c r="Q76" s="50">
        <v>1</v>
      </c>
    </row>
    <row r="77" spans="1:17" ht="13.5" customHeight="1" x14ac:dyDescent="0.25">
      <c r="A77" s="10"/>
      <c r="B77" s="44" t="s">
        <v>120</v>
      </c>
      <c r="C77" s="45"/>
      <c r="D77" s="59">
        <v>0</v>
      </c>
      <c r="E77" s="45"/>
      <c r="F77" s="59">
        <v>0</v>
      </c>
      <c r="G77" s="53"/>
      <c r="H77" s="59">
        <v>0</v>
      </c>
      <c r="I77" s="60"/>
      <c r="J77" s="59">
        <v>0</v>
      </c>
      <c r="K77" s="60"/>
      <c r="L77" s="59">
        <v>0</v>
      </c>
      <c r="M77" s="60"/>
      <c r="N77" s="56"/>
      <c r="O77" s="11"/>
      <c r="Q77" s="50" t="str">
        <f>IF(D77+F77+H77+J77+L77&lt;&gt;0,1,"")</f>
        <v/>
      </c>
    </row>
    <row r="78" spans="1:17" ht="13.5" customHeight="1" x14ac:dyDescent="0.25">
      <c r="A78" s="10"/>
      <c r="B78" s="44"/>
      <c r="C78" s="45"/>
      <c r="D78" s="59"/>
      <c r="E78" s="45"/>
      <c r="F78" s="59"/>
      <c r="G78" s="53"/>
      <c r="H78" s="59"/>
      <c r="I78" s="60"/>
      <c r="J78" s="59"/>
      <c r="K78" s="60"/>
      <c r="L78" s="59"/>
      <c r="M78" s="60"/>
      <c r="N78" s="56"/>
      <c r="O78" s="11"/>
      <c r="Q78" s="50">
        <v>1</v>
      </c>
    </row>
    <row r="79" spans="1:17" ht="13.5" customHeight="1" x14ac:dyDescent="0.25">
      <c r="A79" s="10"/>
      <c r="B79" s="44" t="s">
        <v>121</v>
      </c>
      <c r="C79" s="45"/>
      <c r="D79" s="71">
        <v>0</v>
      </c>
      <c r="E79" s="45"/>
      <c r="F79" s="71"/>
      <c r="G79" s="53"/>
      <c r="H79" s="72"/>
      <c r="I79" s="73"/>
      <c r="J79" s="72"/>
      <c r="K79" s="73"/>
      <c r="L79" s="72"/>
      <c r="M79" s="73"/>
      <c r="N79" s="56"/>
      <c r="O79" s="11"/>
      <c r="Q79" s="50" t="str">
        <f>IF(D79+F79+H79+J79+L79&lt;&gt;0,1,"")</f>
        <v/>
      </c>
    </row>
    <row r="80" spans="1:17" x14ac:dyDescent="0.25">
      <c r="A80" s="10"/>
      <c r="B80" s="44"/>
      <c r="C80" s="45"/>
      <c r="D80" s="59"/>
      <c r="E80" s="45"/>
      <c r="G80" s="45"/>
      <c r="I80" s="48"/>
      <c r="K80" s="48"/>
      <c r="M80" s="48"/>
      <c r="N80" s="62"/>
      <c r="O80" s="11"/>
      <c r="Q80" s="50">
        <v>1</v>
      </c>
    </row>
    <row r="81" spans="1:17" ht="15.6" thickBot="1" x14ac:dyDescent="0.3">
      <c r="A81" s="10"/>
      <c r="B81" s="44" t="s">
        <v>122</v>
      </c>
      <c r="C81" s="45"/>
      <c r="D81" s="74">
        <f>D73+D71+D75+D79+D77</f>
        <v>0</v>
      </c>
      <c r="E81" s="45"/>
      <c r="F81" s="74">
        <f>F73+F71+F75+F77</f>
        <v>0</v>
      </c>
      <c r="G81" s="45"/>
      <c r="H81" s="74">
        <f>H73+H71+H75+H77</f>
        <v>0</v>
      </c>
      <c r="I81" s="60"/>
      <c r="J81" s="74">
        <f>J73+J71+J75+J77</f>
        <v>0</v>
      </c>
      <c r="K81" s="60"/>
      <c r="L81" s="74">
        <f>L73+L71+L75+L77</f>
        <v>0</v>
      </c>
      <c r="M81" s="60"/>
      <c r="N81" s="75"/>
      <c r="O81" s="11"/>
      <c r="Q81" s="50" t="str">
        <f>IF(D81+F81+H81+J81+L81&lt;&gt;0,1,"")</f>
        <v/>
      </c>
    </row>
    <row r="82" spans="1:17" ht="15.6" thickTop="1" x14ac:dyDescent="0.25">
      <c r="A82" s="10"/>
      <c r="B82" s="44"/>
      <c r="C82" s="45"/>
      <c r="D82" s="76">
        <f>D69+D73+D75</f>
        <v>0</v>
      </c>
      <c r="E82" s="45"/>
      <c r="F82" s="76">
        <f>F69+F73+F75</f>
        <v>0</v>
      </c>
      <c r="G82" s="45"/>
      <c r="H82" s="76">
        <f>H69+H73+H75</f>
        <v>0</v>
      </c>
      <c r="I82" s="48"/>
      <c r="J82" s="76">
        <f>J69+J73+J75</f>
        <v>0</v>
      </c>
      <c r="K82" s="48"/>
      <c r="L82" s="76">
        <f>L69+L73+L75</f>
        <v>0</v>
      </c>
      <c r="M82" s="48"/>
      <c r="N82" s="49"/>
      <c r="O82" s="11"/>
      <c r="Q82" s="50">
        <v>1</v>
      </c>
    </row>
    <row r="83" spans="1:17" ht="31.2" x14ac:dyDescent="0.25">
      <c r="A83" s="10"/>
      <c r="B83" s="77" t="s">
        <v>123</v>
      </c>
      <c r="C83" s="78"/>
      <c r="E83" s="78"/>
      <c r="G83" s="45"/>
      <c r="I83" s="48"/>
      <c r="K83" s="48"/>
      <c r="M83" s="48"/>
      <c r="N83" s="49"/>
      <c r="O83" s="11"/>
      <c r="Q83" s="50">
        <v>1</v>
      </c>
    </row>
    <row r="84" spans="1:17" ht="16.2" customHeight="1" x14ac:dyDescent="0.25">
      <c r="A84" s="10"/>
      <c r="B84" s="79" t="s">
        <v>124</v>
      </c>
      <c r="C84" s="45"/>
      <c r="D84" s="80" t="e">
        <f>(D12+D13+D14+D15+D16+D17+D18+D19+D20+D21+D47)/(D82*-1)</f>
        <v>#DIV/0!</v>
      </c>
      <c r="E84" s="81"/>
      <c r="F84" s="82" t="e">
        <f>(F12+F13+F14+F15+F16+F17+F18+F19+F20+F21+F47)/(F82*-1)</f>
        <v>#DIV/0!</v>
      </c>
      <c r="G84" s="81"/>
      <c r="H84" s="82" t="e">
        <f>(H12+H13+H14+H15+H16+H17+H18+H19+H20+H21+H47)/(H82*-1)</f>
        <v>#DIV/0!</v>
      </c>
      <c r="I84" s="83"/>
      <c r="J84" s="82" t="e">
        <f>(J12+J13+J14+J15+J16+J17+J18+J19+J20+J21+J47)/(J82*-1)</f>
        <v>#DIV/0!</v>
      </c>
      <c r="K84" s="83"/>
      <c r="L84" s="82" t="e">
        <f>(L12+L13+L14+L15+L16+L17+L18+L19+L20+L21+L47)/(L82*-1)</f>
        <v>#DIV/0!</v>
      </c>
      <c r="M84" s="83"/>
      <c r="N84" s="19" t="s">
        <v>125</v>
      </c>
      <c r="O84" s="11"/>
      <c r="Q84" s="50">
        <v>1</v>
      </c>
    </row>
    <row r="85" spans="1:17" ht="16.2" customHeight="1" x14ac:dyDescent="0.25">
      <c r="A85" s="10"/>
      <c r="B85" s="79" t="s">
        <v>126</v>
      </c>
      <c r="C85" s="45"/>
      <c r="D85" s="84" t="e">
        <f>(D23+D24+D25+D26+D27+D28+D29+D30+D31+D32+D33+D34+D35+D36+D37+D38+D39+D40+D41+D42+D43+D44+D45+D46+D48+D49+D50)/(D82*-1)</f>
        <v>#DIV/0!</v>
      </c>
      <c r="E85" s="85"/>
      <c r="F85" s="86" t="e">
        <f>(F23+F24+F25+F26+F27+F28+F29+F30+F31+F32+F33+F34+F35+F36+F37+F38+F39+F40+F41+F42+F43+F44+F45+F46+F48+F49+F50)/(F82*-1)</f>
        <v>#DIV/0!</v>
      </c>
      <c r="G85" s="85"/>
      <c r="H85" s="86" t="e">
        <f>(H23+H24+H25+H26+H27+H28+H29+H30+H31+H32+H33+H34+H35+H36+H37+H38+H39+H40+H41+H42+H43+H44+H45+H46+H48+H49+H50)/(H82*-1)</f>
        <v>#DIV/0!</v>
      </c>
      <c r="I85" s="87"/>
      <c r="J85" s="86" t="e">
        <f>(J23+J24+J25+J26+J27+J28+J29+J30+J31+J32+J33+J34+J35+J36+J37+J38+J39+J41+J42+J43+J44+J45+J46+J48+J49+J50)/(J82*-1)</f>
        <v>#DIV/0!</v>
      </c>
      <c r="K85" s="87"/>
      <c r="L85" s="86" t="e">
        <f>(L23+L24+L25+L26+L27+L28+L29+L30+L31+L32+L33+L34+L35+L36+L37+L38+L39+L40+L41+L42+L43+L44+L45+L46+L48+L49+L50)/(L82*-1)</f>
        <v>#DIV/0!</v>
      </c>
      <c r="M85" s="87"/>
      <c r="N85" s="19" t="s">
        <v>127</v>
      </c>
      <c r="O85" s="11"/>
      <c r="Q85" s="50">
        <v>1</v>
      </c>
    </row>
    <row r="86" spans="1:17" ht="16.2" customHeight="1" thickBot="1" x14ac:dyDescent="0.3">
      <c r="A86" s="10"/>
      <c r="B86" s="25" t="s">
        <v>128</v>
      </c>
      <c r="C86" s="88"/>
      <c r="D86" s="89" t="e">
        <f>(D81)/(D82)</f>
        <v>#DIV/0!</v>
      </c>
      <c r="E86" s="88"/>
      <c r="F86" s="90" t="e">
        <f>(F81)/(F82)</f>
        <v>#DIV/0!</v>
      </c>
      <c r="G86" s="88"/>
      <c r="H86" s="90" t="e">
        <f>(H81)/(H82)</f>
        <v>#DIV/0!</v>
      </c>
      <c r="I86" s="91"/>
      <c r="J86" s="90" t="e">
        <f>(J81)/(J82)</f>
        <v>#DIV/0!</v>
      </c>
      <c r="K86" s="91"/>
      <c r="L86" s="90" t="e">
        <f>(L81)/(L82)</f>
        <v>#DIV/0!</v>
      </c>
      <c r="M86" s="91"/>
      <c r="N86" s="19" t="s">
        <v>129</v>
      </c>
      <c r="O86" s="11"/>
      <c r="Q86" s="50">
        <v>1</v>
      </c>
    </row>
    <row r="87" spans="1:17" ht="37.799999999999997" customHeight="1" thickBot="1" x14ac:dyDescent="0.3">
      <c r="A87" s="10"/>
      <c r="B87" s="92" t="s">
        <v>130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4"/>
      <c r="O87" s="11"/>
      <c r="Q87" s="50">
        <v>1</v>
      </c>
    </row>
    <row r="88" spans="1:17" ht="16.8" customHeight="1" thickBot="1" x14ac:dyDescent="0.3">
      <c r="A88" s="95"/>
      <c r="B88" s="96"/>
      <c r="C88" s="96"/>
      <c r="D88" s="96"/>
      <c r="E88" s="96"/>
      <c r="F88" s="96"/>
      <c r="G88" s="96"/>
      <c r="H88" s="97"/>
      <c r="I88" s="96"/>
      <c r="J88" s="97"/>
      <c r="K88" s="96"/>
      <c r="L88" s="97"/>
      <c r="M88" s="96"/>
      <c r="N88" s="96"/>
      <c r="O88" s="98"/>
      <c r="Q88" s="50">
        <v>1</v>
      </c>
    </row>
    <row r="89" spans="1:17" x14ac:dyDescent="0.25">
      <c r="Q89" s="50"/>
    </row>
    <row r="90" spans="1:17" x14ac:dyDescent="0.25">
      <c r="Q90" s="50"/>
    </row>
    <row r="91" spans="1:17" x14ac:dyDescent="0.25">
      <c r="Q91" s="50"/>
    </row>
    <row r="92" spans="1:17" x14ac:dyDescent="0.25">
      <c r="Q92" s="50"/>
    </row>
    <row r="93" spans="1:17" x14ac:dyDescent="0.25">
      <c r="Q93" s="50"/>
    </row>
    <row r="94" spans="1:17" x14ac:dyDescent="0.25">
      <c r="Q94" s="50"/>
    </row>
    <row r="95" spans="1:17" x14ac:dyDescent="0.25">
      <c r="Q95" s="50"/>
    </row>
    <row r="96" spans="1:17" x14ac:dyDescent="0.25">
      <c r="Q96" s="50"/>
    </row>
    <row r="97" spans="17:17" x14ac:dyDescent="0.25">
      <c r="Q97" s="50"/>
    </row>
    <row r="98" spans="17:17" x14ac:dyDescent="0.25">
      <c r="Q98" s="50"/>
    </row>
    <row r="99" spans="17:17" x14ac:dyDescent="0.25">
      <c r="Q99" s="50"/>
    </row>
    <row r="100" spans="17:17" x14ac:dyDescent="0.25">
      <c r="Q100" s="50"/>
    </row>
    <row r="101" spans="17:17" x14ac:dyDescent="0.25">
      <c r="Q101" s="50"/>
    </row>
    <row r="102" spans="17:17" x14ac:dyDescent="0.25">
      <c r="Q102" s="50"/>
    </row>
    <row r="103" spans="17:17" x14ac:dyDescent="0.25">
      <c r="Q103" s="50"/>
    </row>
    <row r="104" spans="17:17" x14ac:dyDescent="0.25">
      <c r="Q104" s="50"/>
    </row>
    <row r="105" spans="17:17" x14ac:dyDescent="0.25">
      <c r="Q105" s="50"/>
    </row>
    <row r="106" spans="17:17" x14ac:dyDescent="0.25">
      <c r="Q106" s="50"/>
    </row>
    <row r="107" spans="17:17" x14ac:dyDescent="0.25">
      <c r="Q107" s="50"/>
    </row>
    <row r="108" spans="17:17" x14ac:dyDescent="0.25">
      <c r="Q108" s="50"/>
    </row>
    <row r="109" spans="17:17" x14ac:dyDescent="0.25">
      <c r="Q109" s="50"/>
    </row>
    <row r="110" spans="17:17" x14ac:dyDescent="0.25">
      <c r="Q110" s="50"/>
    </row>
    <row r="111" spans="17:17" x14ac:dyDescent="0.25">
      <c r="Q111" s="50"/>
    </row>
    <row r="112" spans="17:17" x14ac:dyDescent="0.25">
      <c r="Q112" s="50"/>
    </row>
    <row r="113" spans="17:17" x14ac:dyDescent="0.25">
      <c r="Q113" s="50"/>
    </row>
    <row r="114" spans="17:17" x14ac:dyDescent="0.25">
      <c r="Q114" s="50"/>
    </row>
    <row r="115" spans="17:17" x14ac:dyDescent="0.25">
      <c r="Q115" s="50"/>
    </row>
    <row r="116" spans="17:17" x14ac:dyDescent="0.25">
      <c r="Q116" s="50"/>
    </row>
    <row r="117" spans="17:17" x14ac:dyDescent="0.25">
      <c r="Q117" s="50"/>
    </row>
    <row r="118" spans="17:17" x14ac:dyDescent="0.25">
      <c r="Q118" s="50"/>
    </row>
    <row r="119" spans="17:17" x14ac:dyDescent="0.25">
      <c r="Q119" s="50"/>
    </row>
    <row r="120" spans="17:17" x14ac:dyDescent="0.25">
      <c r="Q120" s="50"/>
    </row>
    <row r="121" spans="17:17" x14ac:dyDescent="0.25">
      <c r="Q121" s="50"/>
    </row>
    <row r="122" spans="17:17" x14ac:dyDescent="0.25">
      <c r="Q122" s="50"/>
    </row>
    <row r="123" spans="17:17" x14ac:dyDescent="0.25">
      <c r="Q123" s="50"/>
    </row>
    <row r="124" spans="17:17" x14ac:dyDescent="0.25">
      <c r="Q124" s="50"/>
    </row>
    <row r="125" spans="17:17" x14ac:dyDescent="0.25">
      <c r="Q125" s="50"/>
    </row>
    <row r="126" spans="17:17" x14ac:dyDescent="0.25">
      <c r="Q126" s="50"/>
    </row>
    <row r="127" spans="17:17" x14ac:dyDescent="0.25">
      <c r="Q127" s="50"/>
    </row>
    <row r="128" spans="17:17" x14ac:dyDescent="0.25">
      <c r="Q128" s="50"/>
    </row>
    <row r="129" spans="17:17" x14ac:dyDescent="0.25">
      <c r="Q129" s="50"/>
    </row>
    <row r="130" spans="17:17" x14ac:dyDescent="0.25">
      <c r="Q130" s="50"/>
    </row>
    <row r="131" spans="17:17" x14ac:dyDescent="0.25">
      <c r="Q131" s="50"/>
    </row>
    <row r="132" spans="17:17" x14ac:dyDescent="0.25">
      <c r="Q132" s="50"/>
    </row>
    <row r="133" spans="17:17" x14ac:dyDescent="0.25">
      <c r="Q133" s="50"/>
    </row>
    <row r="134" spans="17:17" x14ac:dyDescent="0.25">
      <c r="Q134" s="50"/>
    </row>
    <row r="135" spans="17:17" x14ac:dyDescent="0.25">
      <c r="Q135" s="50"/>
    </row>
    <row r="136" spans="17:17" x14ac:dyDescent="0.25">
      <c r="Q136" s="50"/>
    </row>
    <row r="137" spans="17:17" x14ac:dyDescent="0.25">
      <c r="Q137" s="50"/>
    </row>
    <row r="138" spans="17:17" x14ac:dyDescent="0.25">
      <c r="Q138" s="50"/>
    </row>
    <row r="139" spans="17:17" x14ac:dyDescent="0.25">
      <c r="Q139" s="50"/>
    </row>
    <row r="140" spans="17:17" x14ac:dyDescent="0.25">
      <c r="Q140" s="50"/>
    </row>
    <row r="141" spans="17:17" x14ac:dyDescent="0.25">
      <c r="Q141" s="50"/>
    </row>
    <row r="142" spans="17:17" x14ac:dyDescent="0.25">
      <c r="Q142" s="50"/>
    </row>
    <row r="143" spans="17:17" x14ac:dyDescent="0.25">
      <c r="Q143" s="50"/>
    </row>
    <row r="144" spans="17:17" x14ac:dyDescent="0.25">
      <c r="Q144" s="50"/>
    </row>
    <row r="145" spans="17:17" x14ac:dyDescent="0.25">
      <c r="Q145" s="50"/>
    </row>
    <row r="146" spans="17:17" x14ac:dyDescent="0.25">
      <c r="Q146" s="50"/>
    </row>
    <row r="147" spans="17:17" x14ac:dyDescent="0.25">
      <c r="Q147" s="50"/>
    </row>
    <row r="148" spans="17:17" x14ac:dyDescent="0.25">
      <c r="Q148" s="50"/>
    </row>
    <row r="149" spans="17:17" x14ac:dyDescent="0.25">
      <c r="Q149" s="50"/>
    </row>
    <row r="150" spans="17:17" x14ac:dyDescent="0.25">
      <c r="Q150" s="50"/>
    </row>
    <row r="151" spans="17:17" x14ac:dyDescent="0.25">
      <c r="Q151" s="50"/>
    </row>
    <row r="152" spans="17:17" x14ac:dyDescent="0.25">
      <c r="Q152" s="50"/>
    </row>
    <row r="153" spans="17:17" x14ac:dyDescent="0.25">
      <c r="Q153" s="50"/>
    </row>
    <row r="154" spans="17:17" x14ac:dyDescent="0.25">
      <c r="Q154" s="50"/>
    </row>
    <row r="155" spans="17:17" x14ac:dyDescent="0.25">
      <c r="Q155" s="50"/>
    </row>
    <row r="156" spans="17:17" x14ac:dyDescent="0.25">
      <c r="Q156" s="50"/>
    </row>
    <row r="157" spans="17:17" x14ac:dyDescent="0.25">
      <c r="Q157" s="50"/>
    </row>
    <row r="158" spans="17:17" x14ac:dyDescent="0.25">
      <c r="Q158" s="50"/>
    </row>
    <row r="159" spans="17:17" x14ac:dyDescent="0.25">
      <c r="Q159" s="50"/>
    </row>
    <row r="160" spans="17:17" x14ac:dyDescent="0.25">
      <c r="Q160" s="50"/>
    </row>
    <row r="161" spans="17:17" x14ac:dyDescent="0.25">
      <c r="Q161" s="50"/>
    </row>
    <row r="162" spans="17:17" x14ac:dyDescent="0.25">
      <c r="Q162" s="50"/>
    </row>
    <row r="163" spans="17:17" x14ac:dyDescent="0.25">
      <c r="Q163" s="50"/>
    </row>
    <row r="164" spans="17:17" x14ac:dyDescent="0.25">
      <c r="Q164" s="50"/>
    </row>
    <row r="165" spans="17:17" x14ac:dyDescent="0.25">
      <c r="Q165" s="50"/>
    </row>
    <row r="166" spans="17:17" x14ac:dyDescent="0.25">
      <c r="Q166" s="50"/>
    </row>
    <row r="167" spans="17:17" x14ac:dyDescent="0.25">
      <c r="Q167" s="50"/>
    </row>
    <row r="168" spans="17:17" x14ac:dyDescent="0.25">
      <c r="Q168" s="50"/>
    </row>
    <row r="169" spans="17:17" x14ac:dyDescent="0.25">
      <c r="Q169" s="50"/>
    </row>
    <row r="170" spans="17:17" x14ac:dyDescent="0.25">
      <c r="Q170" s="50"/>
    </row>
    <row r="171" spans="17:17" x14ac:dyDescent="0.25">
      <c r="Q171" s="50"/>
    </row>
    <row r="172" spans="17:17" x14ac:dyDescent="0.25">
      <c r="Q172" s="50"/>
    </row>
    <row r="173" spans="17:17" x14ac:dyDescent="0.25">
      <c r="Q173" s="50"/>
    </row>
    <row r="174" spans="17:17" x14ac:dyDescent="0.25">
      <c r="Q174" s="50"/>
    </row>
    <row r="175" spans="17:17" x14ac:dyDescent="0.25">
      <c r="Q175" s="50"/>
    </row>
    <row r="176" spans="17:17" x14ac:dyDescent="0.25">
      <c r="Q176" s="50"/>
    </row>
    <row r="177" spans="17:17" x14ac:dyDescent="0.25">
      <c r="Q177" s="50"/>
    </row>
    <row r="178" spans="17:17" x14ac:dyDescent="0.25">
      <c r="Q178" s="50"/>
    </row>
    <row r="179" spans="17:17" x14ac:dyDescent="0.25">
      <c r="Q179" s="50"/>
    </row>
    <row r="180" spans="17:17" x14ac:dyDescent="0.25">
      <c r="Q180" s="50"/>
    </row>
    <row r="181" spans="17:17" x14ac:dyDescent="0.25">
      <c r="Q181" s="50"/>
    </row>
    <row r="182" spans="17:17" x14ac:dyDescent="0.25">
      <c r="Q182" s="50"/>
    </row>
    <row r="183" spans="17:17" x14ac:dyDescent="0.25">
      <c r="Q183" s="50"/>
    </row>
    <row r="184" spans="17:17" x14ac:dyDescent="0.25">
      <c r="Q184" s="50"/>
    </row>
    <row r="185" spans="17:17" x14ac:dyDescent="0.25">
      <c r="Q185" s="50"/>
    </row>
    <row r="186" spans="17:17" x14ac:dyDescent="0.25">
      <c r="Q186" s="50"/>
    </row>
    <row r="187" spans="17:17" x14ac:dyDescent="0.25">
      <c r="Q187" s="50"/>
    </row>
    <row r="188" spans="17:17" x14ac:dyDescent="0.25">
      <c r="Q188" s="50"/>
    </row>
    <row r="189" spans="17:17" x14ac:dyDescent="0.25">
      <c r="Q189" s="50"/>
    </row>
    <row r="190" spans="17:17" x14ac:dyDescent="0.25">
      <c r="Q190" s="50"/>
    </row>
    <row r="191" spans="17:17" x14ac:dyDescent="0.25">
      <c r="Q191" s="50"/>
    </row>
    <row r="192" spans="17:17" x14ac:dyDescent="0.25">
      <c r="Q192" s="50"/>
    </row>
    <row r="193" spans="17:17" x14ac:dyDescent="0.25">
      <c r="Q193" s="50"/>
    </row>
    <row r="194" spans="17:17" x14ac:dyDescent="0.25">
      <c r="Q194" s="50"/>
    </row>
    <row r="195" spans="17:17" x14ac:dyDescent="0.25">
      <c r="Q195" s="50"/>
    </row>
    <row r="196" spans="17:17" x14ac:dyDescent="0.25">
      <c r="Q196" s="50"/>
    </row>
    <row r="197" spans="17:17" x14ac:dyDescent="0.25">
      <c r="Q197" s="50"/>
    </row>
    <row r="198" spans="17:17" x14ac:dyDescent="0.25">
      <c r="Q198" s="50"/>
    </row>
    <row r="199" spans="17:17" x14ac:dyDescent="0.25">
      <c r="Q199" s="50"/>
    </row>
    <row r="200" spans="17:17" x14ac:dyDescent="0.25">
      <c r="Q200" s="50"/>
    </row>
    <row r="201" spans="17:17" x14ac:dyDescent="0.25">
      <c r="Q201" s="50"/>
    </row>
    <row r="202" spans="17:17" x14ac:dyDescent="0.25">
      <c r="Q202" s="50"/>
    </row>
    <row r="203" spans="17:17" x14ac:dyDescent="0.25">
      <c r="Q203" s="50"/>
    </row>
    <row r="204" spans="17:17" x14ac:dyDescent="0.25">
      <c r="Q204" s="50"/>
    </row>
    <row r="205" spans="17:17" x14ac:dyDescent="0.25">
      <c r="Q205" s="50"/>
    </row>
    <row r="206" spans="17:17" x14ac:dyDescent="0.25">
      <c r="Q206" s="50"/>
    </row>
    <row r="207" spans="17:17" x14ac:dyDescent="0.25">
      <c r="Q207" s="50"/>
    </row>
    <row r="208" spans="17:17" x14ac:dyDescent="0.25">
      <c r="Q208" s="50"/>
    </row>
    <row r="209" spans="17:17" x14ac:dyDescent="0.25">
      <c r="Q209" s="50"/>
    </row>
    <row r="210" spans="17:17" x14ac:dyDescent="0.25">
      <c r="Q210" s="50"/>
    </row>
    <row r="211" spans="17:17" x14ac:dyDescent="0.25">
      <c r="Q211" s="50"/>
    </row>
    <row r="212" spans="17:17" x14ac:dyDescent="0.25">
      <c r="Q212" s="50"/>
    </row>
    <row r="213" spans="17:17" x14ac:dyDescent="0.25">
      <c r="Q213" s="50"/>
    </row>
    <row r="214" spans="17:17" x14ac:dyDescent="0.25">
      <c r="Q214" s="50"/>
    </row>
    <row r="215" spans="17:17" x14ac:dyDescent="0.25">
      <c r="Q215" s="50"/>
    </row>
    <row r="216" spans="17:17" x14ac:dyDescent="0.25">
      <c r="Q216" s="50"/>
    </row>
    <row r="217" spans="17:17" x14ac:dyDescent="0.25">
      <c r="Q217" s="50"/>
    </row>
    <row r="218" spans="17:17" x14ac:dyDescent="0.25">
      <c r="Q218" s="50"/>
    </row>
    <row r="219" spans="17:17" x14ac:dyDescent="0.25">
      <c r="Q219" s="50"/>
    </row>
    <row r="220" spans="17:17" x14ac:dyDescent="0.25">
      <c r="Q220" s="50"/>
    </row>
    <row r="221" spans="17:17" x14ac:dyDescent="0.25">
      <c r="Q221" s="50"/>
    </row>
    <row r="222" spans="17:17" x14ac:dyDescent="0.25">
      <c r="Q222" s="50"/>
    </row>
    <row r="223" spans="17:17" x14ac:dyDescent="0.25">
      <c r="Q223" s="50"/>
    </row>
    <row r="224" spans="17:17" x14ac:dyDescent="0.25">
      <c r="Q224" s="50"/>
    </row>
    <row r="225" spans="17:17" x14ac:dyDescent="0.25">
      <c r="Q225" s="50"/>
    </row>
    <row r="226" spans="17:17" x14ac:dyDescent="0.25">
      <c r="Q226" s="50"/>
    </row>
    <row r="227" spans="17:17" x14ac:dyDescent="0.25">
      <c r="Q227" s="50"/>
    </row>
    <row r="228" spans="17:17" x14ac:dyDescent="0.25">
      <c r="Q228" s="50"/>
    </row>
    <row r="229" spans="17:17" x14ac:dyDescent="0.25">
      <c r="Q229" s="50"/>
    </row>
    <row r="230" spans="17:17" x14ac:dyDescent="0.25">
      <c r="Q230" s="50"/>
    </row>
    <row r="231" spans="17:17" x14ac:dyDescent="0.25">
      <c r="Q231" s="50"/>
    </row>
    <row r="232" spans="17:17" x14ac:dyDescent="0.25">
      <c r="Q232" s="50"/>
    </row>
    <row r="233" spans="17:17" x14ac:dyDescent="0.25">
      <c r="Q233" s="50"/>
    </row>
    <row r="234" spans="17:17" x14ac:dyDescent="0.25">
      <c r="Q234" s="50"/>
    </row>
    <row r="235" spans="17:17" x14ac:dyDescent="0.25">
      <c r="Q235" s="50"/>
    </row>
    <row r="236" spans="17:17" x14ac:dyDescent="0.25">
      <c r="Q236" s="50"/>
    </row>
    <row r="237" spans="17:17" x14ac:dyDescent="0.25">
      <c r="Q237" s="50"/>
    </row>
    <row r="238" spans="17:17" x14ac:dyDescent="0.25">
      <c r="Q238" s="50"/>
    </row>
    <row r="239" spans="17:17" x14ac:dyDescent="0.25">
      <c r="Q239" s="50"/>
    </row>
    <row r="240" spans="17:17" x14ac:dyDescent="0.25">
      <c r="Q240" s="50"/>
    </row>
    <row r="241" spans="17:17" x14ac:dyDescent="0.25">
      <c r="Q241" s="50"/>
    </row>
    <row r="242" spans="17:17" x14ac:dyDescent="0.25">
      <c r="Q242" s="50"/>
    </row>
    <row r="243" spans="17:17" x14ac:dyDescent="0.25">
      <c r="Q243" s="50"/>
    </row>
    <row r="244" spans="17:17" x14ac:dyDescent="0.25">
      <c r="Q244" s="50"/>
    </row>
    <row r="245" spans="17:17" x14ac:dyDescent="0.25">
      <c r="Q245" s="50"/>
    </row>
    <row r="246" spans="17:17" x14ac:dyDescent="0.25">
      <c r="Q246" s="50"/>
    </row>
    <row r="247" spans="17:17" x14ac:dyDescent="0.25">
      <c r="Q247" s="50"/>
    </row>
    <row r="248" spans="17:17" x14ac:dyDescent="0.25">
      <c r="Q248" s="50"/>
    </row>
    <row r="249" spans="17:17" x14ac:dyDescent="0.25">
      <c r="Q249" s="50"/>
    </row>
    <row r="250" spans="17:17" x14ac:dyDescent="0.25">
      <c r="Q250" s="50"/>
    </row>
    <row r="251" spans="17:17" x14ac:dyDescent="0.25">
      <c r="Q251" s="50"/>
    </row>
    <row r="252" spans="17:17" x14ac:dyDescent="0.25">
      <c r="Q252" s="50"/>
    </row>
    <row r="253" spans="17:17" x14ac:dyDescent="0.25">
      <c r="Q253" s="50"/>
    </row>
    <row r="254" spans="17:17" x14ac:dyDescent="0.25">
      <c r="Q254" s="50"/>
    </row>
    <row r="255" spans="17:17" x14ac:dyDescent="0.25">
      <c r="Q255" s="50"/>
    </row>
    <row r="256" spans="17:17" x14ac:dyDescent="0.25">
      <c r="Q256" s="50"/>
    </row>
    <row r="257" spans="17:17" x14ac:dyDescent="0.25">
      <c r="Q257" s="50"/>
    </row>
    <row r="258" spans="17:17" x14ac:dyDescent="0.25">
      <c r="Q258" s="50"/>
    </row>
    <row r="259" spans="17:17" x14ac:dyDescent="0.25">
      <c r="Q259" s="50"/>
    </row>
    <row r="260" spans="17:17" x14ac:dyDescent="0.25">
      <c r="Q260" s="50"/>
    </row>
    <row r="261" spans="17:17" x14ac:dyDescent="0.25">
      <c r="Q261" s="50"/>
    </row>
    <row r="262" spans="17:17" x14ac:dyDescent="0.25">
      <c r="Q262" s="50"/>
    </row>
    <row r="263" spans="17:17" x14ac:dyDescent="0.25">
      <c r="Q263" s="50"/>
    </row>
    <row r="264" spans="17:17" x14ac:dyDescent="0.25">
      <c r="Q264" s="50"/>
    </row>
    <row r="265" spans="17:17" x14ac:dyDescent="0.25">
      <c r="Q265" s="50"/>
    </row>
    <row r="266" spans="17:17" x14ac:dyDescent="0.25">
      <c r="Q266" s="50"/>
    </row>
    <row r="267" spans="17:17" x14ac:dyDescent="0.25">
      <c r="Q267" s="50"/>
    </row>
    <row r="268" spans="17:17" x14ac:dyDescent="0.25">
      <c r="Q268" s="50"/>
    </row>
    <row r="269" spans="17:17" x14ac:dyDescent="0.25">
      <c r="Q269" s="50"/>
    </row>
    <row r="270" spans="17:17" x14ac:dyDescent="0.25">
      <c r="Q270" s="50"/>
    </row>
    <row r="271" spans="17:17" x14ac:dyDescent="0.25">
      <c r="Q271" s="50"/>
    </row>
    <row r="272" spans="17:17" x14ac:dyDescent="0.25">
      <c r="Q272" s="50"/>
    </row>
    <row r="273" spans="17:17" x14ac:dyDescent="0.25">
      <c r="Q273" s="50"/>
    </row>
    <row r="274" spans="17:17" x14ac:dyDescent="0.25">
      <c r="Q274" s="50"/>
    </row>
    <row r="275" spans="17:17" x14ac:dyDescent="0.25">
      <c r="Q275" s="50"/>
    </row>
    <row r="276" spans="17:17" x14ac:dyDescent="0.25">
      <c r="Q276" s="50"/>
    </row>
    <row r="277" spans="17:17" x14ac:dyDescent="0.25">
      <c r="Q277" s="50"/>
    </row>
    <row r="278" spans="17:17" x14ac:dyDescent="0.25">
      <c r="Q278" s="50"/>
    </row>
    <row r="279" spans="17:17" x14ac:dyDescent="0.25">
      <c r="Q279" s="50"/>
    </row>
    <row r="280" spans="17:17" x14ac:dyDescent="0.25">
      <c r="Q280" s="50"/>
    </row>
    <row r="281" spans="17:17" x14ac:dyDescent="0.25">
      <c r="Q281" s="50"/>
    </row>
    <row r="282" spans="17:17" x14ac:dyDescent="0.25">
      <c r="Q282" s="50"/>
    </row>
    <row r="283" spans="17:17" x14ac:dyDescent="0.25">
      <c r="Q283" s="50"/>
    </row>
    <row r="284" spans="17:17" x14ac:dyDescent="0.25">
      <c r="Q284" s="50"/>
    </row>
    <row r="285" spans="17:17" x14ac:dyDescent="0.25">
      <c r="Q285" s="50"/>
    </row>
    <row r="286" spans="17:17" x14ac:dyDescent="0.25">
      <c r="Q286" s="50"/>
    </row>
    <row r="287" spans="17:17" x14ac:dyDescent="0.25">
      <c r="Q287" s="50"/>
    </row>
    <row r="288" spans="17:17" x14ac:dyDescent="0.25">
      <c r="Q288" s="50"/>
    </row>
    <row r="289" spans="17:17" x14ac:dyDescent="0.25">
      <c r="Q289" s="50"/>
    </row>
    <row r="290" spans="17:17" x14ac:dyDescent="0.25">
      <c r="Q290" s="50"/>
    </row>
    <row r="291" spans="17:17" x14ac:dyDescent="0.25">
      <c r="Q291" s="50"/>
    </row>
    <row r="292" spans="17:17" x14ac:dyDescent="0.25">
      <c r="Q292" s="50"/>
    </row>
    <row r="293" spans="17:17" x14ac:dyDescent="0.25">
      <c r="Q293" s="50"/>
    </row>
    <row r="294" spans="17:17" x14ac:dyDescent="0.25">
      <c r="Q294" s="50"/>
    </row>
    <row r="295" spans="17:17" x14ac:dyDescent="0.25">
      <c r="Q295" s="50"/>
    </row>
    <row r="296" spans="17:17" x14ac:dyDescent="0.25">
      <c r="Q296" s="50"/>
    </row>
    <row r="297" spans="17:17" x14ac:dyDescent="0.25">
      <c r="Q297" s="50"/>
    </row>
    <row r="298" spans="17:17" x14ac:dyDescent="0.25">
      <c r="Q298" s="50"/>
    </row>
    <row r="299" spans="17:17" x14ac:dyDescent="0.25">
      <c r="Q299" s="50"/>
    </row>
    <row r="300" spans="17:17" x14ac:dyDescent="0.25">
      <c r="Q300" s="50"/>
    </row>
    <row r="301" spans="17:17" x14ac:dyDescent="0.25">
      <c r="Q301" s="50"/>
    </row>
    <row r="302" spans="17:17" x14ac:dyDescent="0.25">
      <c r="Q302" s="50"/>
    </row>
    <row r="303" spans="17:17" x14ac:dyDescent="0.25">
      <c r="Q303" s="50"/>
    </row>
    <row r="304" spans="17:17" x14ac:dyDescent="0.25">
      <c r="Q304" s="50"/>
    </row>
    <row r="305" spans="17:17" x14ac:dyDescent="0.25">
      <c r="Q305" s="50"/>
    </row>
    <row r="306" spans="17:17" x14ac:dyDescent="0.25">
      <c r="Q306" s="50"/>
    </row>
    <row r="307" spans="17:17" x14ac:dyDescent="0.25">
      <c r="Q307" s="50"/>
    </row>
    <row r="308" spans="17:17" x14ac:dyDescent="0.25">
      <c r="Q308" s="50"/>
    </row>
    <row r="309" spans="17:17" x14ac:dyDescent="0.25">
      <c r="Q309" s="50"/>
    </row>
    <row r="310" spans="17:17" x14ac:dyDescent="0.25">
      <c r="Q310" s="50"/>
    </row>
    <row r="311" spans="17:17" x14ac:dyDescent="0.25">
      <c r="Q311" s="50"/>
    </row>
    <row r="312" spans="17:17" x14ac:dyDescent="0.25">
      <c r="Q312" s="50"/>
    </row>
    <row r="313" spans="17:17" x14ac:dyDescent="0.25">
      <c r="Q313" s="50"/>
    </row>
    <row r="314" spans="17:17" x14ac:dyDescent="0.25">
      <c r="Q314" s="50"/>
    </row>
    <row r="315" spans="17:17" x14ac:dyDescent="0.25">
      <c r="Q315" s="50"/>
    </row>
    <row r="316" spans="17:17" x14ac:dyDescent="0.25">
      <c r="Q316" s="50"/>
    </row>
    <row r="317" spans="17:17" x14ac:dyDescent="0.25">
      <c r="Q317" s="50"/>
    </row>
    <row r="318" spans="17:17" x14ac:dyDescent="0.25">
      <c r="Q318" s="50"/>
    </row>
    <row r="319" spans="17:17" x14ac:dyDescent="0.25">
      <c r="Q319" s="50"/>
    </row>
    <row r="320" spans="17:17" x14ac:dyDescent="0.25">
      <c r="Q320" s="50"/>
    </row>
    <row r="321" spans="17:17" x14ac:dyDescent="0.25">
      <c r="Q321" s="50"/>
    </row>
    <row r="322" spans="17:17" x14ac:dyDescent="0.25">
      <c r="Q322" s="50"/>
    </row>
    <row r="323" spans="17:17" x14ac:dyDescent="0.25">
      <c r="Q323" s="50"/>
    </row>
    <row r="324" spans="17:17" x14ac:dyDescent="0.25">
      <c r="Q324" s="50"/>
    </row>
    <row r="325" spans="17:17" x14ac:dyDescent="0.25">
      <c r="Q325" s="50"/>
    </row>
    <row r="326" spans="17:17" x14ac:dyDescent="0.25">
      <c r="Q326" s="50"/>
    </row>
    <row r="327" spans="17:17" x14ac:dyDescent="0.25">
      <c r="Q327" s="50"/>
    </row>
    <row r="328" spans="17:17" x14ac:dyDescent="0.25">
      <c r="Q328" s="50"/>
    </row>
    <row r="329" spans="17:17" x14ac:dyDescent="0.25">
      <c r="Q329" s="50"/>
    </row>
    <row r="330" spans="17:17" x14ac:dyDescent="0.25">
      <c r="Q330" s="50"/>
    </row>
    <row r="331" spans="17:17" x14ac:dyDescent="0.25">
      <c r="Q331" s="50"/>
    </row>
    <row r="332" spans="17:17" x14ac:dyDescent="0.25">
      <c r="Q332" s="50"/>
    </row>
    <row r="333" spans="17:17" x14ac:dyDescent="0.25">
      <c r="Q333" s="50"/>
    </row>
    <row r="334" spans="17:17" x14ac:dyDescent="0.25">
      <c r="Q334" s="50"/>
    </row>
    <row r="335" spans="17:17" x14ac:dyDescent="0.25">
      <c r="Q335" s="50"/>
    </row>
    <row r="336" spans="17:17" x14ac:dyDescent="0.25">
      <c r="Q336" s="50"/>
    </row>
    <row r="337" spans="17:17" x14ac:dyDescent="0.25">
      <c r="Q337" s="50"/>
    </row>
    <row r="338" spans="17:17" x14ac:dyDescent="0.25">
      <c r="Q338" s="50"/>
    </row>
    <row r="339" spans="17:17" x14ac:dyDescent="0.25">
      <c r="Q339" s="50"/>
    </row>
    <row r="340" spans="17:17" x14ac:dyDescent="0.25">
      <c r="Q340" s="50"/>
    </row>
    <row r="341" spans="17:17" x14ac:dyDescent="0.25">
      <c r="Q341" s="50"/>
    </row>
    <row r="342" spans="17:17" x14ac:dyDescent="0.25">
      <c r="Q342" s="50"/>
    </row>
    <row r="343" spans="17:17" x14ac:dyDescent="0.25">
      <c r="Q343" s="50"/>
    </row>
    <row r="344" spans="17:17" x14ac:dyDescent="0.25">
      <c r="Q344" s="50"/>
    </row>
    <row r="345" spans="17:17" x14ac:dyDescent="0.25">
      <c r="Q345" s="50"/>
    </row>
    <row r="346" spans="17:17" x14ac:dyDescent="0.25">
      <c r="Q346" s="50"/>
    </row>
    <row r="347" spans="17:17" x14ac:dyDescent="0.25">
      <c r="Q347" s="50"/>
    </row>
    <row r="348" spans="17:17" x14ac:dyDescent="0.25">
      <c r="Q348" s="50"/>
    </row>
    <row r="349" spans="17:17" x14ac:dyDescent="0.25">
      <c r="Q349" s="50"/>
    </row>
    <row r="350" spans="17:17" x14ac:dyDescent="0.25">
      <c r="Q350" s="50"/>
    </row>
    <row r="351" spans="17:17" x14ac:dyDescent="0.25">
      <c r="Q351" s="50"/>
    </row>
    <row r="352" spans="17:17" x14ac:dyDescent="0.25">
      <c r="Q352" s="50"/>
    </row>
    <row r="353" spans="17:17" x14ac:dyDescent="0.25">
      <c r="Q353" s="50"/>
    </row>
    <row r="354" spans="17:17" x14ac:dyDescent="0.25">
      <c r="Q354" s="50"/>
    </row>
    <row r="355" spans="17:17" x14ac:dyDescent="0.25">
      <c r="Q355" s="50"/>
    </row>
    <row r="356" spans="17:17" x14ac:dyDescent="0.25">
      <c r="Q356" s="50"/>
    </row>
    <row r="357" spans="17:17" x14ac:dyDescent="0.25">
      <c r="Q357" s="50"/>
    </row>
    <row r="358" spans="17:17" x14ac:dyDescent="0.25">
      <c r="Q358" s="50"/>
    </row>
    <row r="359" spans="17:17" x14ac:dyDescent="0.25">
      <c r="Q359" s="50"/>
    </row>
    <row r="360" spans="17:17" x14ac:dyDescent="0.25">
      <c r="Q360" s="50"/>
    </row>
    <row r="361" spans="17:17" x14ac:dyDescent="0.25">
      <c r="Q361" s="50"/>
    </row>
    <row r="362" spans="17:17" x14ac:dyDescent="0.25">
      <c r="Q362" s="50"/>
    </row>
    <row r="363" spans="17:17" x14ac:dyDescent="0.25">
      <c r="Q363" s="50"/>
    </row>
    <row r="364" spans="17:17" x14ac:dyDescent="0.25">
      <c r="Q364" s="50"/>
    </row>
    <row r="365" spans="17:17" x14ac:dyDescent="0.25">
      <c r="Q365" s="50"/>
    </row>
    <row r="366" spans="17:17" x14ac:dyDescent="0.25">
      <c r="Q366" s="50"/>
    </row>
    <row r="367" spans="17:17" x14ac:dyDescent="0.25">
      <c r="Q367" s="50"/>
    </row>
    <row r="368" spans="17:17" x14ac:dyDescent="0.25">
      <c r="Q368" s="50"/>
    </row>
    <row r="369" spans="17:17" x14ac:dyDescent="0.25">
      <c r="Q369" s="50"/>
    </row>
    <row r="370" spans="17:17" x14ac:dyDescent="0.25">
      <c r="Q370" s="50"/>
    </row>
    <row r="371" spans="17:17" x14ac:dyDescent="0.25">
      <c r="Q371" s="50"/>
    </row>
    <row r="372" spans="17:17" x14ac:dyDescent="0.25">
      <c r="Q372" s="50"/>
    </row>
    <row r="373" spans="17:17" x14ac:dyDescent="0.25">
      <c r="Q373" s="50"/>
    </row>
    <row r="374" spans="17:17" x14ac:dyDescent="0.25">
      <c r="Q374" s="50"/>
    </row>
    <row r="375" spans="17:17" x14ac:dyDescent="0.25">
      <c r="Q375" s="50"/>
    </row>
    <row r="376" spans="17:17" x14ac:dyDescent="0.25">
      <c r="Q376" s="50"/>
    </row>
    <row r="377" spans="17:17" x14ac:dyDescent="0.25">
      <c r="Q377" s="50"/>
    </row>
    <row r="378" spans="17:17" x14ac:dyDescent="0.25">
      <c r="Q378" s="50"/>
    </row>
    <row r="379" spans="17:17" x14ac:dyDescent="0.25">
      <c r="Q379" s="50"/>
    </row>
    <row r="380" spans="17:17" x14ac:dyDescent="0.25">
      <c r="Q380" s="50"/>
    </row>
    <row r="381" spans="17:17" x14ac:dyDescent="0.25">
      <c r="Q381" s="50"/>
    </row>
    <row r="382" spans="17:17" x14ac:dyDescent="0.25">
      <c r="Q382" s="50"/>
    </row>
    <row r="383" spans="17:17" x14ac:dyDescent="0.25">
      <c r="Q383" s="50"/>
    </row>
    <row r="384" spans="17:17" x14ac:dyDescent="0.25">
      <c r="Q384" s="50"/>
    </row>
    <row r="385" spans="17:17" x14ac:dyDescent="0.25">
      <c r="Q385" s="50"/>
    </row>
    <row r="386" spans="17:17" x14ac:dyDescent="0.25">
      <c r="Q386" s="50"/>
    </row>
    <row r="387" spans="17:17" x14ac:dyDescent="0.25">
      <c r="Q387" s="50"/>
    </row>
    <row r="388" spans="17:17" x14ac:dyDescent="0.25">
      <c r="Q388" s="50"/>
    </row>
    <row r="389" spans="17:17" x14ac:dyDescent="0.25">
      <c r="Q389" s="50"/>
    </row>
    <row r="390" spans="17:17" x14ac:dyDescent="0.25">
      <c r="Q390" s="50"/>
    </row>
    <row r="391" spans="17:17" x14ac:dyDescent="0.25">
      <c r="Q391" s="50"/>
    </row>
    <row r="392" spans="17:17" x14ac:dyDescent="0.25">
      <c r="Q392" s="50"/>
    </row>
    <row r="393" spans="17:17" x14ac:dyDescent="0.25">
      <c r="Q393" s="50"/>
    </row>
    <row r="394" spans="17:17" x14ac:dyDescent="0.25">
      <c r="Q394" s="50"/>
    </row>
    <row r="395" spans="17:17" x14ac:dyDescent="0.25">
      <c r="Q395" s="50"/>
    </row>
    <row r="396" spans="17:17" x14ac:dyDescent="0.25">
      <c r="Q396" s="50"/>
    </row>
    <row r="397" spans="17:17" x14ac:dyDescent="0.25">
      <c r="Q397" s="50"/>
    </row>
    <row r="398" spans="17:17" x14ac:dyDescent="0.25">
      <c r="Q398" s="50"/>
    </row>
    <row r="399" spans="17:17" x14ac:dyDescent="0.25">
      <c r="Q399" s="50"/>
    </row>
    <row r="400" spans="17:17" x14ac:dyDescent="0.25">
      <c r="Q400" s="50"/>
    </row>
    <row r="401" spans="17:17" x14ac:dyDescent="0.25">
      <c r="Q401" s="50"/>
    </row>
    <row r="402" spans="17:17" x14ac:dyDescent="0.25">
      <c r="Q402" s="50"/>
    </row>
    <row r="403" spans="17:17" x14ac:dyDescent="0.25">
      <c r="Q403" s="50"/>
    </row>
    <row r="404" spans="17:17" x14ac:dyDescent="0.25">
      <c r="Q404" s="50"/>
    </row>
    <row r="405" spans="17:17" x14ac:dyDescent="0.25">
      <c r="Q405" s="50"/>
    </row>
    <row r="406" spans="17:17" x14ac:dyDescent="0.25">
      <c r="Q406" s="50"/>
    </row>
    <row r="409" spans="17:17" x14ac:dyDescent="0.25">
      <c r="Q409" s="101"/>
    </row>
    <row r="410" spans="17:17" x14ac:dyDescent="0.25">
      <c r="Q410" s="101"/>
    </row>
    <row r="412" spans="17:17" x14ac:dyDescent="0.25">
      <c r="Q412" s="101"/>
    </row>
  </sheetData>
  <sheetProtection formatCells="0" formatColumns="0" formatRows="0" autoFilter="0"/>
  <autoFilter ref="Q10:Q88" xr:uid="{C311BF44-71D2-4234-A8C6-41F9AA04A767}"/>
  <mergeCells count="8">
    <mergeCell ref="B87:N87"/>
    <mergeCell ref="S1:V1"/>
    <mergeCell ref="B2:N2"/>
    <mergeCell ref="B3:N3"/>
    <mergeCell ref="B4:N4"/>
    <mergeCell ref="B5:N5"/>
    <mergeCell ref="O6:O10"/>
    <mergeCell ref="B7:B10"/>
  </mergeCells>
  <conditionalFormatting sqref="D85 F85 D6 F6 H6:I6">
    <cfRule type="cellIs" dxfId="24" priority="25" stopIfTrue="1" operator="equal">
      <formula>0</formula>
    </cfRule>
  </conditionalFormatting>
  <conditionalFormatting sqref="J6:K6 M6">
    <cfRule type="cellIs" dxfId="23" priority="24" stopIfTrue="1" operator="equal">
      <formula>0</formula>
    </cfRule>
  </conditionalFormatting>
  <conditionalFormatting sqref="D55:J66 L55:L66">
    <cfRule type="cellIs" dxfId="22" priority="23" operator="greaterThan">
      <formula>0</formula>
    </cfRule>
  </conditionalFormatting>
  <conditionalFormatting sqref="L6">
    <cfRule type="cellIs" dxfId="21" priority="22" stopIfTrue="1" operator="equal">
      <formula>0</formula>
    </cfRule>
  </conditionalFormatting>
  <conditionalFormatting sqref="D71 F71 H71 J71 L71 D81 F81 H81 J81 L81">
    <cfRule type="cellIs" dxfId="20" priority="20" operator="lessThan">
      <formula>0</formula>
    </cfRule>
    <cfRule type="cellIs" dxfId="19" priority="21" operator="greaterThan">
      <formula>0</formula>
    </cfRule>
  </conditionalFormatting>
  <conditionalFormatting sqref="D84 F84 H84 J84 L84">
    <cfRule type="cellIs" dxfId="18" priority="6" operator="lessThan">
      <formula>0.72</formula>
    </cfRule>
    <cfRule type="cellIs" dxfId="17" priority="7" operator="greaterThan">
      <formula>0.78</formula>
    </cfRule>
    <cfRule type="cellIs" dxfId="16" priority="8" operator="between">
      <formula>0.72</formula>
      <formula>0.78</formula>
    </cfRule>
    <cfRule type="cellIs" dxfId="15" priority="13" operator="lessThan">
      <formula>0.79</formula>
    </cfRule>
    <cfRule type="cellIs" dxfId="14" priority="14" operator="greaterThan">
      <formula>0.78</formula>
    </cfRule>
    <cfRule type="cellIs" dxfId="13" priority="15" operator="greaterThan">
      <formula>0.78</formula>
    </cfRule>
    <cfRule type="cellIs" dxfId="12" priority="18" operator="lessThan">
      <formula>0.78</formula>
    </cfRule>
    <cfRule type="cellIs" dxfId="11" priority="19" operator="greaterThan">
      <formula>0.78</formula>
    </cfRule>
  </conditionalFormatting>
  <conditionalFormatting sqref="D85 F85 H85 J85 L85">
    <cfRule type="cellIs" dxfId="10" priority="3" operator="lessThan">
      <formula>0.2</formula>
    </cfRule>
    <cfRule type="cellIs" dxfId="9" priority="4" operator="greaterThan">
      <formula>0.26</formula>
    </cfRule>
    <cfRule type="cellIs" dxfId="8" priority="5" operator="between">
      <formula>0.2</formula>
      <formula>0.26</formula>
    </cfRule>
    <cfRule type="cellIs" dxfId="7" priority="11" operator="lessThan">
      <formula>0.27</formula>
    </cfRule>
    <cfRule type="cellIs" dxfId="6" priority="12" operator="greaterThan">
      <formula>0.26</formula>
    </cfRule>
    <cfRule type="cellIs" dxfId="5" priority="16" operator="lessThan">
      <formula>0.26</formula>
    </cfRule>
    <cfRule type="cellIs" dxfId="4" priority="17" operator="greaterThan">
      <formula>0.26</formula>
    </cfRule>
  </conditionalFormatting>
  <conditionalFormatting sqref="D86 F86 H86 J86 L86">
    <cfRule type="cellIs" dxfId="3" priority="1" operator="lessThan">
      <formula>0.02</formula>
    </cfRule>
    <cfRule type="cellIs" dxfId="2" priority="2" operator="greaterThan">
      <formula>0.0199</formula>
    </cfRule>
    <cfRule type="cellIs" dxfId="1" priority="9" operator="lessThan">
      <formula>0.02</formula>
    </cfRule>
    <cfRule type="cellIs" dxfId="0" priority="10" operator="greaterThan">
      <formula>0.0199</formula>
    </cfRule>
  </conditionalFormatting>
  <pageMargins left="0.35433070866141736" right="0.35433070866141736" top="0.59055118110236227" bottom="0.59055118110236227" header="0.31496062992125984" footer="0.31496062992125984"/>
  <pageSetup paperSize="9" scale="37" orientation="portrait" r:id="rId1"/>
  <headerFooter alignWithMargins="0">
    <oddHeader>&amp;CFUTURE YEAR BUDGET PLANNING&amp;R&amp;D</oddHeader>
    <oddFooter>&amp;Z&amp;F&amp;RPage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76200</xdr:colOff>
                    <xdr:row>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 YEARS</vt:lpstr>
      <vt:lpstr>'MULTI YEARS'!Print_Area</vt:lpstr>
    </vt:vector>
  </TitlesOfParts>
  <Company>Shropshire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Morris</dc:creator>
  <cp:lastModifiedBy>Jo Morris</cp:lastModifiedBy>
  <dcterms:created xsi:type="dcterms:W3CDTF">2025-11-10T15:13:25Z</dcterms:created>
  <dcterms:modified xsi:type="dcterms:W3CDTF">2025-11-10T15:28:47Z</dcterms:modified>
</cp:coreProperties>
</file>